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320" windowHeight="7155" activeTab="0"/>
  </bookViews>
  <sheets>
    <sheet name="Calcolo FIS 1 di 4" sheetId="1" r:id="rId1"/>
    <sheet name="Calcolo FIS 2 di 4" sheetId="2" r:id="rId2"/>
    <sheet name="Calcolo FIS 3 di 4" sheetId="3" r:id="rId3"/>
    <sheet name="Calcolo FIS 4 di 4" sheetId="4" r:id="rId4"/>
    <sheet name="Calcolo FIS TOTALE" sheetId="5" r:id="rId5"/>
  </sheets>
  <definedNames>
    <definedName name="_xlnm.Print_Area" localSheetId="0">'Calcolo FIS 1 di 4'!$B$2:$H$32</definedName>
    <definedName name="_xlnm.Print_Area" localSheetId="1">'Calcolo FIS 2 di 4'!$B$2:$H$22</definedName>
  </definedNames>
  <calcPr fullCalcOnLoad="1" fullPrecision="0"/>
</workbook>
</file>

<file path=xl/sharedStrings.xml><?xml version="1.0" encoding="utf-8"?>
<sst xmlns="http://schemas.openxmlformats.org/spreadsheetml/2006/main" count="163" uniqueCount="94">
  <si>
    <t>VOCE</t>
  </si>
  <si>
    <t>SUB TOTALE</t>
  </si>
  <si>
    <t xml:space="preserve">MOLTIPLICATORE </t>
  </si>
  <si>
    <t>INPDAP (24,20%)</t>
  </si>
  <si>
    <t>IRAP (8,50%)</t>
  </si>
  <si>
    <t>ONERI RIFLESSI</t>
  </si>
  <si>
    <t>Numero dei docenti ed educativi in organico diritto a.s. 2006/07</t>
  </si>
  <si>
    <t>CCNI 3 agosto 1999</t>
  </si>
  <si>
    <t>Numero dei docenti di scuola secondaria superiore in organico diritto a.s. 2006/07</t>
  </si>
  <si>
    <t>FOGLIO DI CALCOLO PER LA DETERMINAZIONE DEL F.I.S.
A.S. 2006/07</t>
  </si>
  <si>
    <t>CCNL 15 marzo 2001</t>
  </si>
  <si>
    <t>art. 14 lett. b)</t>
  </si>
  <si>
    <t>art. 14 lett. c)</t>
  </si>
  <si>
    <t>art. 14 lett. d)</t>
  </si>
  <si>
    <t>Personale ATA in servizio al 15/03/01</t>
  </si>
  <si>
    <t>CCNL 24 luglio 2003</t>
  </si>
  <si>
    <t>art. 82 comma 1 lett. a)</t>
  </si>
  <si>
    <t>art. 82 comma 1 lett. b)</t>
  </si>
  <si>
    <t>TOTALI</t>
  </si>
  <si>
    <t>TOTALE GENERALE</t>
  </si>
  <si>
    <r>
      <t xml:space="preserve">Numero dei docenti ed educativi in servizio al 01/01/03 </t>
    </r>
    <r>
      <rPr>
        <i/>
        <sz val="8"/>
        <rFont val="Arial"/>
        <family val="2"/>
      </rPr>
      <t>esclusi i supplenti brevi</t>
    </r>
  </si>
  <si>
    <r>
      <t xml:space="preserve">Numero degli ATA in servizio al 01/01/03 </t>
    </r>
    <r>
      <rPr>
        <i/>
        <sz val="8"/>
        <rFont val="Arial"/>
        <family val="2"/>
      </rPr>
      <t>esclusi i supplenti brevi</t>
    </r>
  </si>
  <si>
    <t>PARAMETRI
finanziari
l.d.</t>
  </si>
  <si>
    <t>N.B. I PARAMETRI FINANZIARI SONO COMPRENSIVI DELLE RITENUTE A CARICO DEL DIPENDENTE</t>
  </si>
  <si>
    <t>a</t>
  </si>
  <si>
    <t>b</t>
  </si>
  <si>
    <t>c = a x b</t>
  </si>
  <si>
    <t>d = c x 0,242</t>
  </si>
  <si>
    <t>e = c x 0,085</t>
  </si>
  <si>
    <t>Selezionare SI per le scuole con sezioni presso carceri</t>
  </si>
  <si>
    <t>Selezionare SI per le scuole con sezioni presso ospedali</t>
  </si>
  <si>
    <t>Selezionare SI se sede di riferimento per EDA</t>
  </si>
  <si>
    <t>Selezionare SI se sono attivati corsi serali curricolari</t>
  </si>
  <si>
    <t>SI</t>
  </si>
  <si>
    <t>NO</t>
  </si>
  <si>
    <t>Numero dei convitti annessi alla scuola</t>
  </si>
  <si>
    <t>Selezionare SI per le scuole verticalizzate</t>
  </si>
  <si>
    <r>
      <t xml:space="preserve">Selezionare SI per le scuole secondarie di secondo grado (aggregati, tecnici, professionali e d'arte) con laboratori </t>
    </r>
    <r>
      <rPr>
        <b/>
        <sz val="8"/>
        <rFont val="Arial"/>
        <family val="2"/>
      </rPr>
      <t>con reparti di lavorazione</t>
    </r>
  </si>
  <si>
    <r>
      <t xml:space="preserve">art. 28 comma 2 lett. c)
</t>
    </r>
    <r>
      <rPr>
        <i/>
        <sz val="8"/>
        <rFont val="Arial"/>
        <family val="2"/>
      </rPr>
      <t>solo se sede di riferimento didattico ed organizzativo per l'attività dei centri territoriali per l'educazione degli adulti</t>
    </r>
  </si>
  <si>
    <r>
      <t xml:space="preserve">art. 28 comma 2 lett. d)
</t>
    </r>
    <r>
      <rPr>
        <i/>
        <sz val="8"/>
        <rFont val="Arial"/>
        <family val="2"/>
      </rPr>
      <t>solo istituti con corsi serali curricolari</t>
    </r>
  </si>
  <si>
    <r>
      <t xml:space="preserve">art. 28 comma 2 lett. a)
</t>
    </r>
    <r>
      <rPr>
        <i/>
        <sz val="8"/>
        <rFont val="Arial"/>
        <family val="2"/>
      </rPr>
      <t>solo in presenza di sezioni funzionanti presso istituti di detenzione e pena</t>
    </r>
  </si>
  <si>
    <r>
      <t xml:space="preserve">art. 55 - tabella 9 lettera a)
</t>
    </r>
    <r>
      <rPr>
        <i/>
        <sz val="8"/>
        <rFont val="Arial"/>
        <family val="2"/>
      </rPr>
      <t>Quota variabile indennità di amm.ne in funzione della presenza e del numero di aziende agrarie annesse</t>
    </r>
  </si>
  <si>
    <r>
      <t xml:space="preserve">art. 55 - tabella 9 lettera b)
</t>
    </r>
    <r>
      <rPr>
        <i/>
        <sz val="8"/>
        <rFont val="Arial"/>
        <family val="2"/>
      </rPr>
      <t xml:space="preserve">Quota variabile indennità di amm.ne in funzione della presenza di laboratori </t>
    </r>
    <r>
      <rPr>
        <b/>
        <i/>
        <sz val="8"/>
        <rFont val="Arial"/>
        <family val="2"/>
      </rPr>
      <t xml:space="preserve">con reparti di lavorazione
</t>
    </r>
    <r>
      <rPr>
        <i/>
        <sz val="8"/>
        <rFont val="Arial"/>
        <family val="2"/>
      </rPr>
      <t>Solo secondo grado aggregati, istituti tecnici, professionali e d'arte</t>
    </r>
  </si>
  <si>
    <r>
      <t xml:space="preserve">art. 55 - tabella 9 lettera c)
</t>
    </r>
    <r>
      <rPr>
        <i/>
        <sz val="8"/>
        <rFont val="Arial"/>
        <family val="2"/>
      </rPr>
      <t>Quota variabile indennità di amm.ne in funzione della presenza e del numero dei convitti annessi</t>
    </r>
  </si>
  <si>
    <r>
      <t xml:space="preserve">art. 55 - tabella 9 lettera d)
</t>
    </r>
    <r>
      <rPr>
        <i/>
        <sz val="8"/>
        <rFont val="Arial"/>
        <family val="2"/>
      </rPr>
      <t>Quota variabile indennità di amm.ne per le istituzioni scolastiche verticalizzate</t>
    </r>
  </si>
  <si>
    <r>
      <t xml:space="preserve">art. 55 - tabella 9 ultimo rigo
</t>
    </r>
    <r>
      <rPr>
        <i/>
        <sz val="8"/>
        <rFont val="Arial"/>
        <family val="2"/>
      </rPr>
      <t>Quota variabile indennità di amm.ne per le istituzioni scolastiche con più di 35 posti di personale docente in organico di diritto</t>
    </r>
  </si>
  <si>
    <r>
      <t xml:space="preserve">Numero dei docenti in organico diritto a.s. 2006/07
</t>
    </r>
    <r>
      <rPr>
        <i/>
        <sz val="8"/>
        <rFont val="Arial"/>
        <family val="2"/>
      </rPr>
      <t>(non vanno considerati gli educativi)</t>
    </r>
  </si>
  <si>
    <t>4 di 4</t>
  </si>
  <si>
    <t>FONDO D'ISTITUTO - DETERMINAZIONE INDENNITA' DI AMMINISTRAZIONE E DI DIREZIONE PARTE VARIABILE</t>
  </si>
  <si>
    <t>FONDO D'ISTITUTO - DETERMINAZIONE PARAMETRI BASE</t>
  </si>
  <si>
    <t>FONDO D'ISTITUTO - MAGGIORAZIONI DEL FONDO D'ISTITUTO</t>
  </si>
  <si>
    <t>Numero delle funzioni strumentali assegnate sulla base della circolare n. 104, del 23/9/02 del Dipartimento per i servizi del territorio - D.G. Scuola, e lettere circolari n. 3641 del 30/10/03 e n. 2631 del 29/10/04</t>
  </si>
  <si>
    <r>
      <t xml:space="preserve">art. 9
</t>
    </r>
    <r>
      <rPr>
        <i/>
        <sz val="8"/>
        <rFont val="Arial"/>
        <family val="2"/>
      </rPr>
      <t>Progetti aree a rischio, a forte processo immigratorio e contro l'emarginazione scolastica</t>
    </r>
  </si>
  <si>
    <t>Importo per i progetti per le cosiddette aree a rischio, sulla base della contrattazione decentrata regionale</t>
  </si>
  <si>
    <r>
      <t xml:space="preserve">art. 86
</t>
    </r>
    <r>
      <rPr>
        <i/>
        <sz val="8"/>
        <rFont val="Arial"/>
        <family val="2"/>
      </rPr>
      <t>Funzioni aggiuntive al piano dell'offerta formativa - assistenti amministrativi, tecnici e cuochi</t>
    </r>
  </si>
  <si>
    <r>
      <t xml:space="preserve">art. 27 comma 6, art. 28 comma 4
</t>
    </r>
    <r>
      <rPr>
        <i/>
        <sz val="8"/>
        <rFont val="Arial"/>
        <family val="2"/>
      </rPr>
      <t>Indennità di bilinguismo e trilinguismo
Solo per scuole elementari con insegnamento a lingua slovena</t>
    </r>
  </si>
  <si>
    <t>TOTALE FOGLIO 4 di 4</t>
  </si>
  <si>
    <t>Totale foglio 1 di 4</t>
  </si>
  <si>
    <t>Totale foglio 2 di 4</t>
  </si>
  <si>
    <t>Totale foglio 3 di 4</t>
  </si>
  <si>
    <t>TOTALE FOGLIO 1 di 4</t>
  </si>
  <si>
    <t>1 di 4</t>
  </si>
  <si>
    <t>2 di 4</t>
  </si>
  <si>
    <t>TOTALE FOGLIO 2 di 4</t>
  </si>
  <si>
    <t>3 di 4</t>
  </si>
  <si>
    <t>TOTALE FOGLIO 3 di 4</t>
  </si>
  <si>
    <r>
      <t xml:space="preserve">art. 86
</t>
    </r>
    <r>
      <rPr>
        <i/>
        <sz val="8"/>
        <rFont val="Arial"/>
        <family val="2"/>
      </rPr>
      <t>Funzioni aggiuntive al piano dell'offerta formativa - collaboratore scolastico</t>
    </r>
  </si>
  <si>
    <t>Numero degli insegnanti elementari nelle scuole con insegnamenti in lingua slovena</t>
  </si>
  <si>
    <r>
      <t xml:space="preserve">Numero delle funzioni aggiuntive assegnate sulla base della circolare n. 624, del 25/9/02 del Dipartimento per i servizi del territorio - D.G. Scuola, e lettere circolari numero 3641 del 30/10/03 e numero 2631 del 29/10/04
</t>
    </r>
    <r>
      <rPr>
        <i/>
        <sz val="6"/>
        <rFont val="Arial"/>
        <family val="0"/>
      </rPr>
      <t>Solo per assistenti amm.vi, tecnici e scuochi</t>
    </r>
  </si>
  <si>
    <r>
      <t xml:space="preserve">Numero delle funzioni aggiuntive assegnate sulla base della circolare n. 624, del 25/9/02 del Dipartimento per i servizi del territorio - D.G. Scuola, e lettere circolari numero 3641 del 30/10/03 e numero 2631 del 29/10/04
</t>
    </r>
    <r>
      <rPr>
        <i/>
        <sz val="6"/>
        <rFont val="Arial"/>
        <family val="0"/>
      </rPr>
      <t>Solo per collaboratori scolastici</t>
    </r>
  </si>
  <si>
    <r>
      <t xml:space="preserve">art. 27 comma 6, art. 28 comma 4
</t>
    </r>
    <r>
      <rPr>
        <i/>
        <sz val="8"/>
        <rFont val="Arial"/>
        <family val="2"/>
      </rPr>
      <t>Indennità di lavoro notturno ovvero festivo
al personale educativo delle istituzioni educativi e delle scuole speciali</t>
    </r>
  </si>
  <si>
    <r>
      <t xml:space="preserve">art. 27 comma 6, art. 28 comma 4
</t>
    </r>
    <r>
      <rPr>
        <i/>
        <sz val="8"/>
        <rFont val="Arial"/>
        <family val="2"/>
      </rPr>
      <t>Indennità di lavoro notturno ovvero festivo
al personale ATA delle aree A e B delle istituzioni educativi e delle scuole speciali</t>
    </r>
  </si>
  <si>
    <r>
      <t xml:space="preserve">art. 27 comma 6, art. 28 comma 4
</t>
    </r>
    <r>
      <rPr>
        <i/>
        <sz val="8"/>
        <rFont val="Arial"/>
        <family val="2"/>
      </rPr>
      <t>Indennità di lavoro notturno e festivo
al personale educativo delle istituzioni educativi e delle scuole speciali</t>
    </r>
  </si>
  <si>
    <r>
      <t xml:space="preserve">art. 27 comma 6, art. 28 comma 4
</t>
    </r>
    <r>
      <rPr>
        <i/>
        <sz val="8"/>
        <rFont val="Arial"/>
        <family val="2"/>
      </rPr>
      <t>Indennità di lavoro notturno e festivo
al personale ATA delle aree A e B delle istituzioni educativi e delle scuole speciali</t>
    </r>
  </si>
  <si>
    <t>TOTALE</t>
  </si>
  <si>
    <t>FONDO D'ISTITUTO - TOTALE COMPLESSIVO</t>
  </si>
  <si>
    <t>Totale foglio 4 di 4</t>
  </si>
  <si>
    <t>Numero delle aziende agrarie funzionanti presso l'istituto scolastico</t>
  </si>
  <si>
    <t>Numero di turni di lavoro notturno o festivo per il personale educativo</t>
  </si>
  <si>
    <t>Numero di turni di lavoro notturno o festivo per il personale ATA</t>
  </si>
  <si>
    <t>Numero di turni di lavoro notturno e festivo per il personale educativo</t>
  </si>
  <si>
    <t>Numero di turni di lavoro notturno e festivo per il personale ATA</t>
  </si>
  <si>
    <r>
      <t xml:space="preserve">art. 28 comma 1 lett. c)
</t>
    </r>
    <r>
      <rPr>
        <i/>
        <sz val="8"/>
        <rFont val="Arial"/>
        <family val="2"/>
      </rPr>
      <t>solo per secondaria superiore
comprensivo del finanziamento per attività correlate agli interventi didattici educativi ed integrativi - IDEI</t>
    </r>
  </si>
  <si>
    <t>art. 28 comma 1 lett. a)</t>
  </si>
  <si>
    <r>
      <t xml:space="preserve">art. 28 comma 2 lett. b)
</t>
    </r>
    <r>
      <rPr>
        <i/>
        <sz val="8"/>
        <rFont val="Arial"/>
        <family val="2"/>
      </rPr>
      <t>solo istituti con sezioni presso i presìdi ospedalieri</t>
    </r>
  </si>
  <si>
    <t>Risparmi di spesa fondo di Istituto anno precedente, comprensivo degli oneri riflessi</t>
  </si>
  <si>
    <t>N.B. L'ORGANICO DI DIRITTO NON COMPRENDE I DOCENTI DI RELIGIONE</t>
  </si>
  <si>
    <r>
      <t xml:space="preserve">art. 86
</t>
    </r>
    <r>
      <rPr>
        <i/>
        <sz val="8"/>
        <rFont val="Arial"/>
        <family val="2"/>
      </rPr>
      <t>Funzioni strumentali al piano dell'offerta formativa - personale docente</t>
    </r>
  </si>
  <si>
    <r>
      <t xml:space="preserve">art. 37 - tabella B ultimo rigo
</t>
    </r>
    <r>
      <rPr>
        <i/>
        <sz val="8"/>
        <rFont val="Arial"/>
        <family val="2"/>
      </rPr>
      <t>Quota variabile indennità di direzione per le istituzioni scolastiche con più di 35 posti di personale docente in organico di diritto</t>
    </r>
  </si>
  <si>
    <r>
      <t xml:space="preserve">art. 37 - tabella B lettera d)
</t>
    </r>
    <r>
      <rPr>
        <i/>
        <sz val="8"/>
        <rFont val="Arial"/>
        <family val="2"/>
      </rPr>
      <t>Quota variabile indennità di direzione per le istituzioni scolastiche verticalizzate</t>
    </r>
  </si>
  <si>
    <r>
      <t xml:space="preserve">art. 37 - tabella B lettera c)
</t>
    </r>
    <r>
      <rPr>
        <i/>
        <sz val="8"/>
        <rFont val="Arial"/>
        <family val="2"/>
      </rPr>
      <t>Quota variabile indennità di direzione in funzione della presenza e del numero dei convitti annessi</t>
    </r>
  </si>
  <si>
    <r>
      <t xml:space="preserve">art. 37 - tabella B lettera b)
</t>
    </r>
    <r>
      <rPr>
        <i/>
        <sz val="8"/>
        <rFont val="Arial"/>
        <family val="2"/>
      </rPr>
      <t xml:space="preserve">Quota variabile indennità di direzionee in funzione della presenza di laboratori </t>
    </r>
    <r>
      <rPr>
        <b/>
        <i/>
        <sz val="8"/>
        <rFont val="Arial"/>
        <family val="2"/>
      </rPr>
      <t xml:space="preserve">con reparti di lavorazione
</t>
    </r>
    <r>
      <rPr>
        <i/>
        <sz val="8"/>
        <rFont val="Arial"/>
        <family val="2"/>
      </rPr>
      <t>Solo secondo grado aggregati, istituti tecnici, professionali e d'arte</t>
    </r>
  </si>
  <si>
    <r>
      <t xml:space="preserve">art. 37 - tabella B lettera a)
</t>
    </r>
    <r>
      <rPr>
        <i/>
        <sz val="8"/>
        <rFont val="Arial"/>
        <family val="2"/>
      </rPr>
      <t>Quota variabile indennità di direzione in funzione della presenza e del numero di aziende agrarie annesse</t>
    </r>
  </si>
  <si>
    <t>CCNI 31 agosto 1999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</si>
</sst>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i/>
      <sz val="8"/>
      <name val="Arial"/>
      <family val="2"/>
    </font>
    <font>
      <sz val="10"/>
      <name val="Arial Black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0"/>
    </font>
    <font>
      <sz val="6"/>
      <name val="Arial"/>
      <family val="0"/>
    </font>
    <font>
      <i/>
      <sz val="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4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4" fontId="2" fillId="36" borderId="13" xfId="0" applyNumberFormat="1" applyFont="1" applyFill="1" applyBorder="1" applyAlignment="1" applyProtection="1">
      <alignment horizontal="right" vertical="center"/>
      <protection/>
    </xf>
    <xf numFmtId="4" fontId="2" fillId="36" borderId="18" xfId="0" applyNumberFormat="1" applyFont="1" applyFill="1" applyBorder="1" applyAlignment="1" applyProtection="1">
      <alignment horizontal="right" vertical="center"/>
      <protection/>
    </xf>
    <xf numFmtId="4" fontId="2" fillId="36" borderId="17" xfId="0" applyNumberFormat="1" applyFont="1" applyFill="1" applyBorder="1" applyAlignment="1" applyProtection="1">
      <alignment horizontal="right" vertical="center"/>
      <protection/>
    </xf>
    <xf numFmtId="4" fontId="2" fillId="36" borderId="19" xfId="0" applyNumberFormat="1" applyFont="1" applyFill="1" applyBorder="1" applyAlignment="1" applyProtection="1">
      <alignment horizontal="right" vertical="center"/>
      <protection/>
    </xf>
    <xf numFmtId="4" fontId="1" fillId="37" borderId="13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2" fillId="35" borderId="13" xfId="0" applyNumberFormat="1" applyFont="1" applyFill="1" applyBorder="1" applyAlignment="1" applyProtection="1">
      <alignment horizontal="center" vertical="center"/>
      <protection locked="0"/>
    </xf>
    <xf numFmtId="3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" fontId="2" fillId="37" borderId="13" xfId="0" applyNumberFormat="1" applyFont="1" applyFill="1" applyBorder="1" applyAlignment="1" applyProtection="1">
      <alignment horizontal="right"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4" fontId="2" fillId="38" borderId="20" xfId="0" applyNumberFormat="1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 applyProtection="1">
      <alignment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1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4" fontId="2" fillId="36" borderId="21" xfId="0" applyNumberFormat="1" applyFont="1" applyFill="1" applyBorder="1" applyAlignment="1" applyProtection="1">
      <alignment horizontal="right" vertical="center"/>
      <protection/>
    </xf>
    <xf numFmtId="4" fontId="2" fillId="36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37" borderId="21" xfId="0" applyNumberFormat="1" applyFont="1" applyFill="1" applyBorder="1" applyAlignment="1" applyProtection="1">
      <alignment horizontal="right" vertical="center"/>
      <protection/>
    </xf>
    <xf numFmtId="4" fontId="1" fillId="37" borderId="14" xfId="0" applyNumberFormat="1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4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pane ySplit="6" topLeftCell="A7" activePane="bottomLeft" state="frozen"/>
      <selection pane="topLeft" activeCell="B10" sqref="B10:D10"/>
      <selection pane="bottomLeft" activeCell="D26" sqref="D26"/>
    </sheetView>
  </sheetViews>
  <sheetFormatPr defaultColWidth="9.140625" defaultRowHeight="12.75"/>
  <cols>
    <col min="1" max="1" width="1.57421875" style="1" customWidth="1"/>
    <col min="2" max="2" width="32.7109375" style="1" customWidth="1"/>
    <col min="3" max="3" width="10.00390625" style="1" customWidth="1"/>
    <col min="4" max="4" width="10.00390625" style="2" customWidth="1"/>
    <col min="5" max="5" width="18.7109375" style="1" customWidth="1"/>
    <col min="6" max="6" width="15.421875" style="1" customWidth="1"/>
    <col min="7" max="8" width="15.421875" style="3" customWidth="1"/>
    <col min="9" max="16384" width="9.140625" style="1" customWidth="1"/>
  </cols>
  <sheetData>
    <row r="1" spans="1:8" ht="9" customHeight="1">
      <c r="A1" s="15"/>
      <c r="B1" s="15"/>
      <c r="C1" s="15"/>
      <c r="D1" s="16"/>
      <c r="E1" s="15"/>
      <c r="F1" s="15"/>
      <c r="G1" s="17"/>
      <c r="H1" s="17"/>
    </row>
    <row r="2" spans="1:8" ht="39.75" customHeight="1">
      <c r="A2" s="15"/>
      <c r="B2" s="99" t="s">
        <v>9</v>
      </c>
      <c r="C2" s="100"/>
      <c r="D2" s="100"/>
      <c r="E2" s="100"/>
      <c r="F2" s="100"/>
      <c r="G2" s="100"/>
      <c r="H2" s="5" t="s">
        <v>61</v>
      </c>
    </row>
    <row r="3" spans="1:8" ht="12" thickBot="1">
      <c r="A3" s="15"/>
      <c r="B3" s="15"/>
      <c r="C3" s="15"/>
      <c r="D3" s="16"/>
      <c r="E3" s="15"/>
      <c r="F3" s="15"/>
      <c r="G3" s="17"/>
      <c r="H3" s="17"/>
    </row>
    <row r="4" spans="1:8" ht="12" thickBot="1">
      <c r="A4" s="15"/>
      <c r="B4" s="70" t="s">
        <v>49</v>
      </c>
      <c r="C4" s="68"/>
      <c r="D4" s="69"/>
      <c r="E4" s="68"/>
      <c r="F4" s="68"/>
      <c r="G4" s="101" t="s">
        <v>5</v>
      </c>
      <c r="H4" s="102"/>
    </row>
    <row r="5" spans="1:8" ht="33.75">
      <c r="A5" s="15"/>
      <c r="B5" s="18" t="s">
        <v>0</v>
      </c>
      <c r="C5" s="19" t="s">
        <v>22</v>
      </c>
      <c r="D5" s="96" t="s">
        <v>2</v>
      </c>
      <c r="E5" s="103"/>
      <c r="F5" s="20" t="s">
        <v>1</v>
      </c>
      <c r="G5" s="21" t="s">
        <v>3</v>
      </c>
      <c r="H5" s="21" t="s">
        <v>4</v>
      </c>
    </row>
    <row r="6" spans="1:8" ht="11.25">
      <c r="A6" s="15"/>
      <c r="B6" s="15"/>
      <c r="C6" s="22" t="s">
        <v>24</v>
      </c>
      <c r="D6" s="22" t="s">
        <v>25</v>
      </c>
      <c r="E6" s="23"/>
      <c r="F6" s="22" t="s">
        <v>26</v>
      </c>
      <c r="G6" s="24" t="s">
        <v>27</v>
      </c>
      <c r="H6" s="24" t="s">
        <v>28</v>
      </c>
    </row>
    <row r="7" spans="1:8" ht="11.25">
      <c r="A7" s="15"/>
      <c r="B7" s="15"/>
      <c r="C7" s="15"/>
      <c r="D7" s="16"/>
      <c r="E7" s="15"/>
      <c r="F7" s="15"/>
      <c r="G7" s="17"/>
      <c r="H7" s="17"/>
    </row>
    <row r="8" spans="1:8" ht="11.25">
      <c r="A8" s="15"/>
      <c r="B8" s="6" t="s">
        <v>7</v>
      </c>
      <c r="C8" s="7"/>
      <c r="D8" s="8"/>
      <c r="E8" s="7"/>
      <c r="F8" s="7"/>
      <c r="G8" s="9"/>
      <c r="H8" s="10"/>
    </row>
    <row r="9" spans="1:8" ht="3" customHeight="1">
      <c r="A9" s="15"/>
      <c r="B9" s="25"/>
      <c r="C9" s="26"/>
      <c r="D9" s="27"/>
      <c r="E9" s="26"/>
      <c r="F9" s="26"/>
      <c r="G9" s="28"/>
      <c r="H9" s="29"/>
    </row>
    <row r="10" spans="1:8" ht="68.25" customHeight="1">
      <c r="A10" s="15"/>
      <c r="B10" s="30" t="s">
        <v>83</v>
      </c>
      <c r="C10" s="31">
        <v>357.91</v>
      </c>
      <c r="D10" s="52">
        <v>0</v>
      </c>
      <c r="E10" s="32" t="s">
        <v>6</v>
      </c>
      <c r="F10" s="54">
        <f>C10*D10</f>
        <v>0</v>
      </c>
      <c r="G10" s="54">
        <f>F10*0.242</f>
        <v>0</v>
      </c>
      <c r="H10" s="55">
        <f>F10*0.085</f>
        <v>0</v>
      </c>
    </row>
    <row r="11" spans="1:8" ht="3" customHeight="1">
      <c r="A11" s="15"/>
      <c r="B11" s="34"/>
      <c r="C11" s="35"/>
      <c r="D11" s="36"/>
      <c r="E11" s="37"/>
      <c r="F11" s="38"/>
      <c r="G11" s="38"/>
      <c r="H11" s="39"/>
    </row>
    <row r="12" spans="1:8" ht="68.25" customHeight="1" thickBot="1">
      <c r="A12" s="15"/>
      <c r="B12" s="40" t="s">
        <v>82</v>
      </c>
      <c r="C12" s="41">
        <v>464.81</v>
      </c>
      <c r="D12" s="53">
        <v>0</v>
      </c>
      <c r="E12" s="42" t="s">
        <v>8</v>
      </c>
      <c r="F12" s="56">
        <f>C12*D12</f>
        <v>0</v>
      </c>
      <c r="G12" s="56">
        <f>F12*0.242</f>
        <v>0</v>
      </c>
      <c r="H12" s="57">
        <f>F12*0.085</f>
        <v>0</v>
      </c>
    </row>
    <row r="13" spans="1:8" ht="11.25">
      <c r="A13" s="15"/>
      <c r="B13" s="44"/>
      <c r="C13" s="45"/>
      <c r="D13" s="46"/>
      <c r="E13" s="44"/>
      <c r="F13" s="47"/>
      <c r="G13" s="45"/>
      <c r="H13" s="45"/>
    </row>
    <row r="14" spans="1:8" ht="11.25">
      <c r="A14" s="15"/>
      <c r="B14" s="6" t="s">
        <v>10</v>
      </c>
      <c r="C14" s="11"/>
      <c r="D14" s="12"/>
      <c r="E14" s="7"/>
      <c r="F14" s="11"/>
      <c r="G14" s="13"/>
      <c r="H14" s="14"/>
    </row>
    <row r="15" spans="1:8" ht="3" customHeight="1">
      <c r="A15" s="15"/>
      <c r="B15" s="25"/>
      <c r="C15" s="48"/>
      <c r="D15" s="49"/>
      <c r="E15" s="26"/>
      <c r="F15" s="48"/>
      <c r="G15" s="35"/>
      <c r="H15" s="50"/>
    </row>
    <row r="16" spans="1:8" ht="68.25" customHeight="1">
      <c r="A16" s="15"/>
      <c r="B16" s="30" t="s">
        <v>11</v>
      </c>
      <c r="C16" s="31">
        <v>60.65</v>
      </c>
      <c r="D16" s="52">
        <v>0</v>
      </c>
      <c r="E16" s="32" t="s">
        <v>6</v>
      </c>
      <c r="F16" s="54">
        <f>C16*D16</f>
        <v>0</v>
      </c>
      <c r="G16" s="54">
        <f>F16*0.242</f>
        <v>0</v>
      </c>
      <c r="H16" s="55">
        <f>F16*0.085</f>
        <v>0</v>
      </c>
    </row>
    <row r="17" spans="1:8" ht="3" customHeight="1">
      <c r="A17" s="15"/>
      <c r="B17" s="34"/>
      <c r="C17" s="35"/>
      <c r="D17" s="36"/>
      <c r="E17" s="37"/>
      <c r="F17" s="38"/>
      <c r="G17" s="38"/>
      <c r="H17" s="39"/>
    </row>
    <row r="18" spans="1:8" ht="68.25" customHeight="1">
      <c r="A18" s="15"/>
      <c r="B18" s="30" t="s">
        <v>12</v>
      </c>
      <c r="C18" s="31">
        <v>156.27</v>
      </c>
      <c r="D18" s="52">
        <v>0</v>
      </c>
      <c r="E18" s="32" t="s">
        <v>6</v>
      </c>
      <c r="F18" s="54">
        <f>C18*D18</f>
        <v>0</v>
      </c>
      <c r="G18" s="54">
        <f>F18*0.242</f>
        <v>0</v>
      </c>
      <c r="H18" s="55">
        <f>F18*0.085</f>
        <v>0</v>
      </c>
    </row>
    <row r="19" spans="1:8" ht="3" customHeight="1">
      <c r="A19" s="15"/>
      <c r="B19" s="34"/>
      <c r="C19" s="35"/>
      <c r="D19" s="36"/>
      <c r="E19" s="37"/>
      <c r="F19" s="38"/>
      <c r="G19" s="38"/>
      <c r="H19" s="39"/>
    </row>
    <row r="20" spans="1:8" ht="68.25" customHeight="1" thickBot="1">
      <c r="A20" s="15"/>
      <c r="B20" s="40" t="s">
        <v>13</v>
      </c>
      <c r="C20" s="41">
        <v>102.7</v>
      </c>
      <c r="D20" s="53">
        <v>0</v>
      </c>
      <c r="E20" s="42" t="s">
        <v>14</v>
      </c>
      <c r="F20" s="56">
        <f>C20*D20</f>
        <v>0</v>
      </c>
      <c r="G20" s="56">
        <f>F20*0.242</f>
        <v>0</v>
      </c>
      <c r="H20" s="57">
        <f>F20*0.085</f>
        <v>0</v>
      </c>
    </row>
    <row r="21" spans="1:8" ht="11.25">
      <c r="A21" s="15"/>
      <c r="B21" s="44"/>
      <c r="C21" s="45"/>
      <c r="D21" s="46"/>
      <c r="E21" s="44"/>
      <c r="F21" s="47"/>
      <c r="G21" s="45"/>
      <c r="H21" s="45"/>
    </row>
    <row r="22" spans="1:8" ht="11.25">
      <c r="A22" s="15"/>
      <c r="B22" s="6" t="s">
        <v>15</v>
      </c>
      <c r="C22" s="11"/>
      <c r="D22" s="12"/>
      <c r="E22" s="7"/>
      <c r="F22" s="11"/>
      <c r="G22" s="13"/>
      <c r="H22" s="14"/>
    </row>
    <row r="23" spans="1:8" ht="3" customHeight="1">
      <c r="A23" s="15"/>
      <c r="B23" s="25"/>
      <c r="C23" s="48"/>
      <c r="D23" s="49"/>
      <c r="E23" s="26"/>
      <c r="F23" s="48"/>
      <c r="G23" s="35"/>
      <c r="H23" s="50"/>
    </row>
    <row r="24" spans="1:8" ht="68.25" customHeight="1">
      <c r="A24" s="15"/>
      <c r="B24" s="30" t="s">
        <v>16</v>
      </c>
      <c r="C24" s="31">
        <v>179.92</v>
      </c>
      <c r="D24" s="52">
        <v>0</v>
      </c>
      <c r="E24" s="32" t="s">
        <v>20</v>
      </c>
      <c r="F24" s="54">
        <f>C24*D24</f>
        <v>0</v>
      </c>
      <c r="G24" s="54">
        <f>F24*0.242</f>
        <v>0</v>
      </c>
      <c r="H24" s="55">
        <f>F24*0.085</f>
        <v>0</v>
      </c>
    </row>
    <row r="25" spans="1:8" ht="3" customHeight="1">
      <c r="A25" s="15"/>
      <c r="B25" s="34"/>
      <c r="C25" s="35"/>
      <c r="D25" s="36"/>
      <c r="E25" s="37"/>
      <c r="F25" s="38"/>
      <c r="G25" s="38"/>
      <c r="H25" s="39"/>
    </row>
    <row r="26" spans="1:8" ht="68.25" customHeight="1" thickBot="1">
      <c r="A26" s="15"/>
      <c r="B26" s="40" t="s">
        <v>17</v>
      </c>
      <c r="C26" s="41">
        <v>127.66</v>
      </c>
      <c r="D26" s="53">
        <v>0</v>
      </c>
      <c r="E26" s="42" t="s">
        <v>21</v>
      </c>
      <c r="F26" s="56">
        <f>C26*D26</f>
        <v>0</v>
      </c>
      <c r="G26" s="56">
        <f>F26*0.242</f>
        <v>0</v>
      </c>
      <c r="H26" s="57">
        <f>F26*0.085</f>
        <v>0</v>
      </c>
    </row>
    <row r="27" spans="1:8" ht="11.25">
      <c r="A27" s="15"/>
      <c r="B27" s="37"/>
      <c r="C27" s="28"/>
      <c r="D27" s="51"/>
      <c r="E27" s="37"/>
      <c r="F27" s="38"/>
      <c r="G27" s="47"/>
      <c r="H27" s="47"/>
    </row>
    <row r="28" spans="1:8" ht="25.5" customHeight="1">
      <c r="A28" s="15"/>
      <c r="B28" s="17"/>
      <c r="C28" s="96" t="s">
        <v>18</v>
      </c>
      <c r="D28" s="97"/>
      <c r="E28" s="98"/>
      <c r="F28" s="58">
        <f>SUM(F10,F12,F16,F18,F20,F24,F26)</f>
        <v>0</v>
      </c>
      <c r="G28" s="58">
        <f>SUM(G10,G12,G16,G18,G20,G24,G26)</f>
        <v>0</v>
      </c>
      <c r="H28" s="58">
        <f>SUM(H10,H12,H16,H18,H20,H24,H26)</f>
        <v>0</v>
      </c>
    </row>
    <row r="29" spans="1:8" ht="11.25">
      <c r="A29" s="15"/>
      <c r="B29" s="15"/>
      <c r="C29" s="15"/>
      <c r="D29" s="16"/>
      <c r="E29" s="15"/>
      <c r="F29" s="15"/>
      <c r="G29" s="17"/>
      <c r="H29" s="17"/>
    </row>
    <row r="30" spans="1:8" ht="25.5" customHeight="1">
      <c r="A30" s="15"/>
      <c r="B30" s="17"/>
      <c r="C30" s="96" t="s">
        <v>60</v>
      </c>
      <c r="D30" s="97"/>
      <c r="E30" s="98"/>
      <c r="F30" s="58">
        <f>SUM(F28:H28)</f>
        <v>0</v>
      </c>
      <c r="G30" s="4"/>
      <c r="H30" s="15"/>
    </row>
    <row r="31" spans="1:8" ht="11.25">
      <c r="A31" s="15"/>
      <c r="B31" s="17"/>
      <c r="C31" s="15"/>
      <c r="D31" s="16"/>
      <c r="E31" s="15"/>
      <c r="F31" s="15"/>
      <c r="G31" s="17"/>
      <c r="H31" s="17"/>
    </row>
    <row r="32" spans="1:8" ht="11.25">
      <c r="A32" s="15"/>
      <c r="B32" s="94" t="s">
        <v>23</v>
      </c>
      <c r="C32" s="95"/>
      <c r="D32" s="95"/>
      <c r="E32" s="95"/>
      <c r="F32" s="95"/>
      <c r="G32" s="17"/>
      <c r="H32" s="17"/>
    </row>
    <row r="33" spans="1:8" ht="11.25">
      <c r="A33" s="15"/>
      <c r="B33" s="94" t="s">
        <v>86</v>
      </c>
      <c r="C33" s="95"/>
      <c r="D33" s="95"/>
      <c r="E33" s="95"/>
      <c r="F33" s="95"/>
      <c r="G33" s="17"/>
      <c r="H33" s="17"/>
    </row>
  </sheetData>
  <sheetProtection password="C65A" sheet="1" objects="1" scenarios="1" selectLockedCells="1"/>
  <mergeCells count="7">
    <mergeCell ref="B33:F33"/>
    <mergeCell ref="B32:F32"/>
    <mergeCell ref="C30:E30"/>
    <mergeCell ref="B2:G2"/>
    <mergeCell ref="G4:H4"/>
    <mergeCell ref="C28:E28"/>
    <mergeCell ref="D5:E5"/>
  </mergeCells>
  <dataValidations count="1">
    <dataValidation type="decimal" allowBlank="1" showErrorMessage="1" errorTitle="Errore" error="Devi inserire un numero decimale maggiore od eguale a zero" sqref="D10 D12 D16 D18 D20 D24 D26">
      <formula1>0</formula1>
      <formula2>10000</formula2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7" r:id="rId1"/>
  <headerFooter alignWithMargins="0">
    <oddFooter>&amp;L&amp;8MPI - DGPFB - Foglio calcolo FIS 2006/07 v1.10&amp;C&amp;8&amp;D [&amp;T]&amp;R&amp;8[&amp;A]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pane ySplit="6" topLeftCell="A7" activePane="bottomLeft" state="frozen"/>
      <selection pane="topLeft" activeCell="D10" sqref="D10"/>
      <selection pane="bottomLeft" activeCell="D16" sqref="D16"/>
    </sheetView>
  </sheetViews>
  <sheetFormatPr defaultColWidth="9.140625" defaultRowHeight="12.75"/>
  <cols>
    <col min="1" max="1" width="1.57421875" style="1" customWidth="1"/>
    <col min="2" max="2" width="32.7109375" style="1" customWidth="1"/>
    <col min="3" max="3" width="10.00390625" style="1" customWidth="1"/>
    <col min="4" max="4" width="10.00390625" style="2" customWidth="1"/>
    <col min="5" max="5" width="20.28125" style="1" customWidth="1"/>
    <col min="6" max="6" width="15.421875" style="1" customWidth="1"/>
    <col min="7" max="8" width="15.421875" style="3" customWidth="1"/>
    <col min="9" max="16384" width="9.140625" style="1" customWidth="1"/>
  </cols>
  <sheetData>
    <row r="1" spans="1:8" ht="9" customHeight="1">
      <c r="A1" s="15"/>
      <c r="B1" s="15"/>
      <c r="C1" s="15"/>
      <c r="D1" s="16"/>
      <c r="E1" s="15"/>
      <c r="F1" s="15"/>
      <c r="G1" s="17"/>
      <c r="H1" s="17"/>
    </row>
    <row r="2" spans="1:8" ht="39.75" customHeight="1">
      <c r="A2" s="15"/>
      <c r="B2" s="99" t="s">
        <v>9</v>
      </c>
      <c r="C2" s="100"/>
      <c r="D2" s="100"/>
      <c r="E2" s="100"/>
      <c r="F2" s="100"/>
      <c r="G2" s="100"/>
      <c r="H2" s="5" t="s">
        <v>62</v>
      </c>
    </row>
    <row r="3" spans="1:8" ht="12" thickBot="1">
      <c r="A3" s="15"/>
      <c r="B3" s="15"/>
      <c r="C3" s="15"/>
      <c r="D3" s="16"/>
      <c r="E3" s="15"/>
      <c r="F3" s="15"/>
      <c r="G3" s="17"/>
      <c r="H3" s="17"/>
    </row>
    <row r="4" spans="1:8" ht="12" thickBot="1">
      <c r="A4" s="15"/>
      <c r="B4" s="70" t="s">
        <v>49</v>
      </c>
      <c r="C4" s="68"/>
      <c r="D4" s="69"/>
      <c r="E4" s="68"/>
      <c r="F4" s="68"/>
      <c r="G4" s="101" t="s">
        <v>5</v>
      </c>
      <c r="H4" s="102"/>
    </row>
    <row r="5" spans="1:8" ht="33.75">
      <c r="A5" s="15"/>
      <c r="B5" s="18" t="s">
        <v>0</v>
      </c>
      <c r="C5" s="19" t="s">
        <v>22</v>
      </c>
      <c r="D5" s="96" t="s">
        <v>2</v>
      </c>
      <c r="E5" s="103"/>
      <c r="F5" s="20" t="s">
        <v>1</v>
      </c>
      <c r="G5" s="21" t="s">
        <v>3</v>
      </c>
      <c r="H5" s="21" t="s">
        <v>4</v>
      </c>
    </row>
    <row r="6" spans="1:8" ht="11.25">
      <c r="A6" s="15"/>
      <c r="B6" s="15"/>
      <c r="C6" s="22" t="s">
        <v>24</v>
      </c>
      <c r="D6" s="22" t="s">
        <v>25</v>
      </c>
      <c r="E6" s="23"/>
      <c r="F6" s="22" t="s">
        <v>26</v>
      </c>
      <c r="G6" s="24" t="s">
        <v>27</v>
      </c>
      <c r="H6" s="24" t="s">
        <v>28</v>
      </c>
    </row>
    <row r="7" spans="1:8" ht="11.25">
      <c r="A7" s="15"/>
      <c r="B7" s="15"/>
      <c r="C7" s="15"/>
      <c r="D7" s="16"/>
      <c r="E7" s="15"/>
      <c r="F7" s="15"/>
      <c r="G7" s="17"/>
      <c r="H7" s="17"/>
    </row>
    <row r="8" spans="1:8" ht="11.25">
      <c r="A8" s="15"/>
      <c r="B8" s="6" t="s">
        <v>7</v>
      </c>
      <c r="C8" s="7"/>
      <c r="D8" s="8"/>
      <c r="E8" s="7"/>
      <c r="F8" s="7"/>
      <c r="G8" s="9"/>
      <c r="H8" s="10"/>
    </row>
    <row r="9" spans="1:8" ht="3" customHeight="1">
      <c r="A9" s="15"/>
      <c r="B9" s="25"/>
      <c r="C9" s="26"/>
      <c r="D9" s="27"/>
      <c r="E9" s="26"/>
      <c r="F9" s="26"/>
      <c r="G9" s="28"/>
      <c r="H9" s="29"/>
    </row>
    <row r="10" spans="1:8" ht="68.25" customHeight="1">
      <c r="A10" s="15"/>
      <c r="B10" s="30" t="s">
        <v>40</v>
      </c>
      <c r="C10" s="33">
        <v>1549.37</v>
      </c>
      <c r="D10" s="60" t="s">
        <v>34</v>
      </c>
      <c r="E10" s="32" t="s">
        <v>29</v>
      </c>
      <c r="F10" s="54">
        <f>C10*IF(D10="SI",1,0)</f>
        <v>0</v>
      </c>
      <c r="G10" s="54">
        <f>F10*0.242</f>
        <v>0</v>
      </c>
      <c r="H10" s="55">
        <f>F10*0.085</f>
        <v>0</v>
      </c>
    </row>
    <row r="11" spans="1:8" ht="3" customHeight="1">
      <c r="A11" s="15"/>
      <c r="B11" s="34"/>
      <c r="C11" s="38"/>
      <c r="D11" s="59"/>
      <c r="E11" s="37"/>
      <c r="F11" s="38"/>
      <c r="G11" s="38"/>
      <c r="H11" s="39"/>
    </row>
    <row r="12" spans="1:8" ht="68.25" customHeight="1">
      <c r="A12" s="15"/>
      <c r="B12" s="30" t="s">
        <v>84</v>
      </c>
      <c r="C12" s="33">
        <v>1549.37</v>
      </c>
      <c r="D12" s="60" t="s">
        <v>34</v>
      </c>
      <c r="E12" s="32" t="s">
        <v>30</v>
      </c>
      <c r="F12" s="54">
        <f>C12*IF(D12="SI",1,0)</f>
        <v>0</v>
      </c>
      <c r="G12" s="54">
        <f>F12*0.242</f>
        <v>0</v>
      </c>
      <c r="H12" s="55">
        <f>F12*0.085</f>
        <v>0</v>
      </c>
    </row>
    <row r="13" spans="1:8" ht="3" customHeight="1">
      <c r="A13" s="15"/>
      <c r="B13" s="34"/>
      <c r="C13" s="38"/>
      <c r="D13" s="59"/>
      <c r="E13" s="37"/>
      <c r="F13" s="38"/>
      <c r="G13" s="38"/>
      <c r="H13" s="39"/>
    </row>
    <row r="14" spans="1:8" ht="68.25" customHeight="1">
      <c r="A14" s="15"/>
      <c r="B14" s="30" t="s">
        <v>38</v>
      </c>
      <c r="C14" s="33">
        <v>1032.91</v>
      </c>
      <c r="D14" s="60" t="s">
        <v>34</v>
      </c>
      <c r="E14" s="32" t="s">
        <v>31</v>
      </c>
      <c r="F14" s="54">
        <f>C14*IF(D14="SI",1,0)</f>
        <v>0</v>
      </c>
      <c r="G14" s="54">
        <f>F14*0.242</f>
        <v>0</v>
      </c>
      <c r="H14" s="55">
        <f>F14*0.085</f>
        <v>0</v>
      </c>
    </row>
    <row r="15" spans="1:8" ht="3" customHeight="1">
      <c r="A15" s="15"/>
      <c r="B15" s="34"/>
      <c r="C15" s="38"/>
      <c r="D15" s="59"/>
      <c r="E15" s="37"/>
      <c r="F15" s="38"/>
      <c r="G15" s="38"/>
      <c r="H15" s="39"/>
    </row>
    <row r="16" spans="1:8" ht="68.25" customHeight="1" thickBot="1">
      <c r="A16" s="15"/>
      <c r="B16" s="40" t="s">
        <v>39</v>
      </c>
      <c r="C16" s="43">
        <v>1032.91</v>
      </c>
      <c r="D16" s="61" t="s">
        <v>34</v>
      </c>
      <c r="E16" s="42" t="s">
        <v>32</v>
      </c>
      <c r="F16" s="56">
        <f>C16*IF(D16="SI",1,0)</f>
        <v>0</v>
      </c>
      <c r="G16" s="56">
        <f>F16*0.242</f>
        <v>0</v>
      </c>
      <c r="H16" s="57">
        <f>F16*0.085</f>
        <v>0</v>
      </c>
    </row>
    <row r="17" spans="1:8" ht="11.25">
      <c r="A17" s="15"/>
      <c r="B17" s="44"/>
      <c r="C17" s="47"/>
      <c r="D17" s="46"/>
      <c r="E17" s="44"/>
      <c r="F17" s="47"/>
      <c r="G17" s="45"/>
      <c r="H17" s="45"/>
    </row>
    <row r="18" spans="1:8" ht="25.5" customHeight="1">
      <c r="A18" s="15"/>
      <c r="B18" s="17"/>
      <c r="C18" s="96" t="s">
        <v>18</v>
      </c>
      <c r="D18" s="97"/>
      <c r="E18" s="98"/>
      <c r="F18" s="58">
        <f>SUM(F10,F12,F14,F16)</f>
        <v>0</v>
      </c>
      <c r="G18" s="58">
        <f>SUM(G10,G12,G14,G16)</f>
        <v>0</v>
      </c>
      <c r="H18" s="58">
        <f>SUM(H10,H12,H14,H16)</f>
        <v>0</v>
      </c>
    </row>
    <row r="19" spans="1:8" ht="11.25">
      <c r="A19" s="15"/>
      <c r="B19" s="15"/>
      <c r="C19" s="15"/>
      <c r="D19" s="16"/>
      <c r="E19" s="15"/>
      <c r="F19" s="15"/>
      <c r="G19" s="17"/>
      <c r="H19" s="17"/>
    </row>
    <row r="20" spans="1:8" ht="25.5" customHeight="1">
      <c r="A20" s="15"/>
      <c r="B20" s="17"/>
      <c r="C20" s="96" t="s">
        <v>63</v>
      </c>
      <c r="D20" s="97"/>
      <c r="E20" s="98"/>
      <c r="F20" s="58">
        <f>SUM(F18:H18)</f>
        <v>0</v>
      </c>
      <c r="G20" s="4"/>
      <c r="H20" s="15"/>
    </row>
    <row r="21" spans="1:8" ht="11.25">
      <c r="A21" s="15"/>
      <c r="B21" s="17"/>
      <c r="C21" s="15"/>
      <c r="D21" s="16"/>
      <c r="E21" s="15"/>
      <c r="F21" s="15"/>
      <c r="G21" s="17"/>
      <c r="H21" s="17"/>
    </row>
    <row r="22" spans="1:8" ht="11.25">
      <c r="A22" s="15"/>
      <c r="B22" s="94" t="s">
        <v>23</v>
      </c>
      <c r="C22" s="95"/>
      <c r="D22" s="95"/>
      <c r="E22" s="95"/>
      <c r="F22" s="95"/>
      <c r="G22" s="17"/>
      <c r="H22" s="17"/>
    </row>
    <row r="23" ht="11.25" hidden="1"/>
    <row r="24" ht="11.25" hidden="1"/>
    <row r="25" ht="11.25" hidden="1">
      <c r="B25" s="1" t="s">
        <v>33</v>
      </c>
    </row>
    <row r="26" ht="11.25" hidden="1">
      <c r="B26" s="1" t="s">
        <v>34</v>
      </c>
    </row>
  </sheetData>
  <sheetProtection password="C65A" sheet="1" objects="1" scenarios="1" selectLockedCells="1"/>
  <mergeCells count="6">
    <mergeCell ref="B22:F22"/>
    <mergeCell ref="B2:G2"/>
    <mergeCell ref="G4:H4"/>
    <mergeCell ref="D5:E5"/>
    <mergeCell ref="C18:E18"/>
    <mergeCell ref="C20:E20"/>
  </mergeCells>
  <dataValidations count="1">
    <dataValidation type="list" allowBlank="1" showErrorMessage="1" errorTitle="Errore" error="Devi immettere SI oppure NO" sqref="D10 D16 D14 D12">
      <formula1>$B$25:$B$26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5" r:id="rId1"/>
  <headerFooter alignWithMargins="0">
    <oddFooter>&amp;L&amp;8MPI - DGPFB - Foglio calcolo FIS 2006/07 v1.10&amp;C&amp;8&amp;D [&amp;T]&amp;R&amp;8[&amp;A]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pane ySplit="6" topLeftCell="A7" activePane="bottomLeft" state="frozen"/>
      <selection pane="topLeft" activeCell="D10" sqref="D10"/>
      <selection pane="bottomLeft" activeCell="D18" sqref="D18"/>
    </sheetView>
  </sheetViews>
  <sheetFormatPr defaultColWidth="9.140625" defaultRowHeight="12.75"/>
  <cols>
    <col min="1" max="1" width="1.57421875" style="1" customWidth="1"/>
    <col min="2" max="2" width="32.7109375" style="1" customWidth="1"/>
    <col min="3" max="3" width="10.00390625" style="1" customWidth="1"/>
    <col min="4" max="4" width="10.00390625" style="2" customWidth="1"/>
    <col min="5" max="5" width="20.28125" style="1" customWidth="1"/>
    <col min="6" max="6" width="15.421875" style="1" customWidth="1"/>
    <col min="7" max="8" width="15.421875" style="3" customWidth="1"/>
    <col min="9" max="16384" width="9.140625" style="1" customWidth="1"/>
  </cols>
  <sheetData>
    <row r="1" spans="1:8" ht="9" customHeight="1">
      <c r="A1" s="15"/>
      <c r="B1" s="15"/>
      <c r="C1" s="15"/>
      <c r="D1" s="16"/>
      <c r="E1" s="15"/>
      <c r="F1" s="15"/>
      <c r="G1" s="17"/>
      <c r="H1" s="17"/>
    </row>
    <row r="2" spans="1:8" ht="39.75" customHeight="1">
      <c r="A2" s="15"/>
      <c r="B2" s="99" t="s">
        <v>9</v>
      </c>
      <c r="C2" s="100"/>
      <c r="D2" s="100"/>
      <c r="E2" s="100"/>
      <c r="F2" s="100"/>
      <c r="G2" s="100"/>
      <c r="H2" s="5" t="s">
        <v>64</v>
      </c>
    </row>
    <row r="3" spans="1:8" ht="12" thickBot="1">
      <c r="A3" s="15"/>
      <c r="B3" s="15"/>
      <c r="C3" s="15"/>
      <c r="D3" s="16"/>
      <c r="E3" s="15"/>
      <c r="F3" s="15"/>
      <c r="G3" s="17"/>
      <c r="H3" s="17"/>
    </row>
    <row r="4" spans="1:8" ht="12" thickBot="1">
      <c r="A4" s="15"/>
      <c r="B4" s="70" t="s">
        <v>48</v>
      </c>
      <c r="C4" s="68"/>
      <c r="D4" s="69"/>
      <c r="E4" s="68"/>
      <c r="F4" s="68"/>
      <c r="G4" s="101" t="s">
        <v>5</v>
      </c>
      <c r="H4" s="102"/>
    </row>
    <row r="5" spans="1:8" ht="33.75">
      <c r="A5" s="15"/>
      <c r="B5" s="18" t="s">
        <v>0</v>
      </c>
      <c r="C5" s="19" t="s">
        <v>22</v>
      </c>
      <c r="D5" s="96" t="s">
        <v>2</v>
      </c>
      <c r="E5" s="103"/>
      <c r="F5" s="20" t="s">
        <v>1</v>
      </c>
      <c r="G5" s="21" t="s">
        <v>3</v>
      </c>
      <c r="H5" s="21" t="s">
        <v>4</v>
      </c>
    </row>
    <row r="6" spans="1:8" ht="11.25">
      <c r="A6" s="15"/>
      <c r="B6" s="15"/>
      <c r="C6" s="22" t="s">
        <v>24</v>
      </c>
      <c r="D6" s="22" t="s">
        <v>25</v>
      </c>
      <c r="E6" s="23"/>
      <c r="F6" s="22" t="s">
        <v>26</v>
      </c>
      <c r="G6" s="24" t="s">
        <v>27</v>
      </c>
      <c r="H6" s="24" t="s">
        <v>28</v>
      </c>
    </row>
    <row r="7" spans="1:8" ht="11.25">
      <c r="A7" s="15"/>
      <c r="B7" s="15"/>
      <c r="C7" s="15"/>
      <c r="D7" s="16"/>
      <c r="E7" s="15"/>
      <c r="F7" s="15"/>
      <c r="G7" s="17"/>
      <c r="H7" s="17"/>
    </row>
    <row r="8" spans="1:8" ht="11.25">
      <c r="A8" s="15"/>
      <c r="B8" s="6" t="s">
        <v>15</v>
      </c>
      <c r="C8" s="7"/>
      <c r="D8" s="8"/>
      <c r="E8" s="7"/>
      <c r="F8" s="7"/>
      <c r="G8" s="9"/>
      <c r="H8" s="10"/>
    </row>
    <row r="9" spans="1:8" ht="3" customHeight="1">
      <c r="A9" s="15"/>
      <c r="B9" s="25"/>
      <c r="C9" s="26"/>
      <c r="D9" s="27"/>
      <c r="E9" s="26"/>
      <c r="F9" s="26"/>
      <c r="G9" s="28"/>
      <c r="H9" s="29"/>
    </row>
    <row r="10" spans="1:8" ht="68.25" customHeight="1">
      <c r="A10" s="15"/>
      <c r="B10" s="62" t="s">
        <v>41</v>
      </c>
      <c r="C10" s="33">
        <v>1107.8</v>
      </c>
      <c r="D10" s="60">
        <v>0</v>
      </c>
      <c r="E10" s="32" t="s">
        <v>77</v>
      </c>
      <c r="F10" s="54">
        <f>C10*D10</f>
        <v>0</v>
      </c>
      <c r="G10" s="54">
        <f>F10*0.242</f>
        <v>0</v>
      </c>
      <c r="H10" s="55">
        <f>F10*0.085</f>
        <v>0</v>
      </c>
    </row>
    <row r="11" spans="1:8" ht="3" customHeight="1">
      <c r="A11" s="15"/>
      <c r="B11" s="34"/>
      <c r="C11" s="38"/>
      <c r="D11" s="59"/>
      <c r="E11" s="37"/>
      <c r="F11" s="38"/>
      <c r="G11" s="38"/>
      <c r="H11" s="39"/>
    </row>
    <row r="12" spans="1:8" ht="68.25" customHeight="1">
      <c r="A12" s="15"/>
      <c r="B12" s="62" t="s">
        <v>42</v>
      </c>
      <c r="C12" s="33">
        <v>553.9</v>
      </c>
      <c r="D12" s="60" t="s">
        <v>34</v>
      </c>
      <c r="E12" s="32" t="s">
        <v>37</v>
      </c>
      <c r="F12" s="54">
        <f>C12*IF(D12="SI",1,0)</f>
        <v>0</v>
      </c>
      <c r="G12" s="54">
        <f>F12*0.242</f>
        <v>0</v>
      </c>
      <c r="H12" s="55">
        <f>F12*0.085</f>
        <v>0</v>
      </c>
    </row>
    <row r="13" spans="1:8" ht="3" customHeight="1">
      <c r="A13" s="15"/>
      <c r="B13" s="34"/>
      <c r="C13" s="38"/>
      <c r="D13" s="59"/>
      <c r="E13" s="37"/>
      <c r="F13" s="38"/>
      <c r="G13" s="38"/>
      <c r="H13" s="39"/>
    </row>
    <row r="14" spans="1:8" ht="68.25" customHeight="1">
      <c r="A14" s="15"/>
      <c r="B14" s="62" t="s">
        <v>43</v>
      </c>
      <c r="C14" s="33">
        <v>738.53</v>
      </c>
      <c r="D14" s="60">
        <v>0</v>
      </c>
      <c r="E14" s="32" t="s">
        <v>35</v>
      </c>
      <c r="F14" s="54">
        <f>C14*D14</f>
        <v>0</v>
      </c>
      <c r="G14" s="54">
        <f>F14*0.242</f>
        <v>0</v>
      </c>
      <c r="H14" s="55">
        <f>F14*0.085</f>
        <v>0</v>
      </c>
    </row>
    <row r="15" spans="1:8" ht="3" customHeight="1">
      <c r="A15" s="15"/>
      <c r="B15" s="34"/>
      <c r="C15" s="38"/>
      <c r="D15" s="59"/>
      <c r="E15" s="37"/>
      <c r="F15" s="38"/>
      <c r="G15" s="38"/>
      <c r="H15" s="39"/>
    </row>
    <row r="16" spans="1:8" ht="68.25" customHeight="1">
      <c r="A16" s="15"/>
      <c r="B16" s="62" t="s">
        <v>44</v>
      </c>
      <c r="C16" s="33">
        <v>553.9</v>
      </c>
      <c r="D16" s="60" t="s">
        <v>34</v>
      </c>
      <c r="E16" s="32" t="s">
        <v>36</v>
      </c>
      <c r="F16" s="54">
        <f>C16*IF(D16="SI",1,0)</f>
        <v>0</v>
      </c>
      <c r="G16" s="54">
        <f>F16*0.242</f>
        <v>0</v>
      </c>
      <c r="H16" s="55">
        <f>F16*0.085</f>
        <v>0</v>
      </c>
    </row>
    <row r="17" spans="1:8" ht="3" customHeight="1">
      <c r="A17" s="15"/>
      <c r="B17" s="34"/>
      <c r="C17" s="38"/>
      <c r="D17" s="59"/>
      <c r="E17" s="37"/>
      <c r="F17" s="38"/>
      <c r="G17" s="38"/>
      <c r="H17" s="39"/>
    </row>
    <row r="18" spans="1:8" ht="68.25" customHeight="1" thickBot="1">
      <c r="A18" s="15"/>
      <c r="B18" s="65" t="s">
        <v>45</v>
      </c>
      <c r="C18" s="43">
        <v>12.5</v>
      </c>
      <c r="D18" s="61">
        <v>0</v>
      </c>
      <c r="E18" s="42" t="s">
        <v>46</v>
      </c>
      <c r="F18" s="78">
        <f>IF(D18&gt;35,C18*D18,0)</f>
        <v>0</v>
      </c>
      <c r="G18" s="78">
        <f>F18*0.242</f>
        <v>0</v>
      </c>
      <c r="H18" s="79">
        <f>F18*0.085</f>
        <v>0</v>
      </c>
    </row>
    <row r="19" spans="1:8" ht="14.25" customHeight="1" thickBot="1">
      <c r="A19" s="15"/>
      <c r="B19" s="77"/>
      <c r="C19" s="38"/>
      <c r="D19" s="92"/>
      <c r="E19" s="37"/>
      <c r="F19" s="85">
        <f>SUM(F18,F16,F14,F12,F10,)</f>
        <v>0</v>
      </c>
      <c r="G19" s="85">
        <f>SUM(G18,G16,G14,G12,G10,)</f>
        <v>0</v>
      </c>
      <c r="H19" s="85">
        <f>SUM(H18,H16,H14,H12,H10,)</f>
        <v>0</v>
      </c>
    </row>
    <row r="20" spans="1:8" ht="14.25" customHeight="1">
      <c r="A20" s="15"/>
      <c r="B20" s="87" t="s">
        <v>93</v>
      </c>
      <c r="C20" s="88"/>
      <c r="D20" s="89"/>
      <c r="E20" s="88"/>
      <c r="F20" s="88"/>
      <c r="G20" s="90"/>
      <c r="H20" s="91"/>
    </row>
    <row r="21" spans="1:8" ht="5.25" customHeight="1">
      <c r="A21" s="15"/>
      <c r="B21" s="25"/>
      <c r="C21" s="26"/>
      <c r="D21" s="27"/>
      <c r="E21" s="26"/>
      <c r="F21" s="26"/>
      <c r="G21" s="28"/>
      <c r="H21" s="29"/>
    </row>
    <row r="22" spans="1:8" ht="50.25" customHeight="1">
      <c r="A22" s="15"/>
      <c r="B22" s="62" t="s">
        <v>92</v>
      </c>
      <c r="C22" s="33">
        <v>1549.37</v>
      </c>
      <c r="D22" s="60">
        <v>0</v>
      </c>
      <c r="E22" s="32" t="s">
        <v>77</v>
      </c>
      <c r="F22" s="54">
        <f>C22*D22</f>
        <v>0</v>
      </c>
      <c r="G22" s="54">
        <f>F22*0.242</f>
        <v>0</v>
      </c>
      <c r="H22" s="55">
        <f>F22*0.085</f>
        <v>0</v>
      </c>
    </row>
    <row r="23" spans="1:8" ht="10.5" customHeight="1">
      <c r="A23" s="15"/>
      <c r="B23" s="34"/>
      <c r="C23" s="38"/>
      <c r="D23" s="59"/>
      <c r="E23" s="37"/>
      <c r="F23" s="38"/>
      <c r="G23" s="38"/>
      <c r="H23" s="39"/>
    </row>
    <row r="24" spans="1:8" ht="72" customHeight="1">
      <c r="A24" s="15"/>
      <c r="B24" s="62" t="s">
        <v>91</v>
      </c>
      <c r="C24" s="33">
        <v>774.69</v>
      </c>
      <c r="D24" s="60" t="s">
        <v>34</v>
      </c>
      <c r="E24" s="32" t="s">
        <v>37</v>
      </c>
      <c r="F24" s="54">
        <f>C24*IF(D24="SI",1,0)</f>
        <v>0</v>
      </c>
      <c r="G24" s="54">
        <f>F24*0.242</f>
        <v>0</v>
      </c>
      <c r="H24" s="55">
        <f>F24*0.085</f>
        <v>0</v>
      </c>
    </row>
    <row r="25" spans="1:8" ht="7.5" customHeight="1">
      <c r="A25" s="15"/>
      <c r="B25" s="34"/>
      <c r="C25" s="38"/>
      <c r="D25" s="59"/>
      <c r="E25" s="37"/>
      <c r="F25" s="38"/>
      <c r="G25" s="38"/>
      <c r="H25" s="39"/>
    </row>
    <row r="26" spans="1:8" ht="50.25" customHeight="1">
      <c r="A26" s="15"/>
      <c r="B26" s="62" t="s">
        <v>90</v>
      </c>
      <c r="C26" s="33">
        <v>1032.91</v>
      </c>
      <c r="D26" s="60">
        <v>0</v>
      </c>
      <c r="E26" s="32" t="s">
        <v>35</v>
      </c>
      <c r="F26" s="54">
        <f>C26*D26</f>
        <v>0</v>
      </c>
      <c r="G26" s="54">
        <f>F26*0.242</f>
        <v>0</v>
      </c>
      <c r="H26" s="55">
        <f>F26*0.085</f>
        <v>0</v>
      </c>
    </row>
    <row r="27" spans="1:8" ht="6" customHeight="1">
      <c r="A27" s="15"/>
      <c r="B27" s="34"/>
      <c r="C27" s="38"/>
      <c r="D27" s="59"/>
      <c r="E27" s="37"/>
      <c r="F27" s="38"/>
      <c r="G27" s="38"/>
      <c r="H27" s="39"/>
    </row>
    <row r="28" spans="1:8" ht="50.25" customHeight="1">
      <c r="A28" s="15"/>
      <c r="B28" s="62" t="s">
        <v>89</v>
      </c>
      <c r="C28" s="33">
        <v>774.69</v>
      </c>
      <c r="D28" s="60" t="s">
        <v>34</v>
      </c>
      <c r="E28" s="32" t="s">
        <v>36</v>
      </c>
      <c r="F28" s="54">
        <f>C28*IF(D28="SI",1,0)</f>
        <v>0</v>
      </c>
      <c r="G28" s="54">
        <f>F28*0.242</f>
        <v>0</v>
      </c>
      <c r="H28" s="55">
        <f>F28*0.085</f>
        <v>0</v>
      </c>
    </row>
    <row r="29" spans="1:8" ht="7.5" customHeight="1">
      <c r="A29" s="15"/>
      <c r="B29" s="34"/>
      <c r="C29" s="38"/>
      <c r="D29" s="59"/>
      <c r="E29" s="37"/>
      <c r="F29" s="38"/>
      <c r="G29" s="38"/>
      <c r="H29" s="39"/>
    </row>
    <row r="30" spans="1:8" ht="50.25" customHeight="1" thickBot="1">
      <c r="A30" s="15"/>
      <c r="B30" s="65" t="s">
        <v>88</v>
      </c>
      <c r="C30" s="43">
        <v>18.08</v>
      </c>
      <c r="D30" s="61">
        <v>0</v>
      </c>
      <c r="E30" s="42" t="s">
        <v>46</v>
      </c>
      <c r="F30" s="56">
        <f>IF(D30&gt;35,C30*D30,0)</f>
        <v>0</v>
      </c>
      <c r="G30" s="56">
        <f>F30*0.242</f>
        <v>0</v>
      </c>
      <c r="H30" s="57">
        <f>F30*0.085</f>
        <v>0</v>
      </c>
    </row>
    <row r="31" spans="1:8" ht="12.75" customHeight="1">
      <c r="A31" s="15"/>
      <c r="B31" s="17"/>
      <c r="C31" s="104"/>
      <c r="D31" s="105"/>
      <c r="E31" s="105"/>
      <c r="F31" s="86">
        <f>SUM(F22,F24,F26,F28,F30)</f>
        <v>0</v>
      </c>
      <c r="G31" s="86">
        <f>SUM(G22,G24,G26,G28,G30)</f>
        <v>0</v>
      </c>
      <c r="H31" s="86">
        <f>SUM(H22,H24,H26,H28,H30)</f>
        <v>0</v>
      </c>
    </row>
    <row r="32" spans="2:8" s="80" customFormat="1" ht="9" customHeight="1">
      <c r="B32" s="81"/>
      <c r="C32" s="82"/>
      <c r="D32" s="83"/>
      <c r="E32" s="83"/>
      <c r="F32" s="84"/>
      <c r="G32" s="84"/>
      <c r="H32" s="84"/>
    </row>
    <row r="33" spans="1:8" ht="19.5" customHeight="1">
      <c r="A33" s="15"/>
      <c r="B33" s="17"/>
      <c r="C33" s="96" t="s">
        <v>18</v>
      </c>
      <c r="D33" s="97"/>
      <c r="E33" s="98"/>
      <c r="F33" s="58">
        <f>F31+F19</f>
        <v>0</v>
      </c>
      <c r="G33" s="58">
        <f>G31+G19</f>
        <v>0</v>
      </c>
      <c r="H33" s="58">
        <f>H31+H19</f>
        <v>0</v>
      </c>
    </row>
    <row r="34" spans="1:8" ht="11.25">
      <c r="A34" s="15"/>
      <c r="B34" s="15"/>
      <c r="C34" s="15"/>
      <c r="D34" s="16"/>
      <c r="E34" s="15"/>
      <c r="F34" s="15"/>
      <c r="G34" s="17"/>
      <c r="H34" s="17"/>
    </row>
    <row r="35" spans="1:8" ht="25.5" customHeight="1">
      <c r="A35" s="15"/>
      <c r="B35" s="17"/>
      <c r="C35" s="96" t="s">
        <v>65</v>
      </c>
      <c r="D35" s="97"/>
      <c r="E35" s="98"/>
      <c r="F35" s="58">
        <f>SUM(F33:H33)</f>
        <v>0</v>
      </c>
      <c r="G35" s="4"/>
      <c r="H35" s="15"/>
    </row>
    <row r="36" spans="1:8" ht="11.25">
      <c r="A36" s="15"/>
      <c r="B36" s="17"/>
      <c r="C36" s="15"/>
      <c r="D36" s="16"/>
      <c r="E36" s="15"/>
      <c r="F36" s="15"/>
      <c r="G36" s="17"/>
      <c r="H36" s="17"/>
    </row>
    <row r="37" spans="1:8" ht="11.25">
      <c r="A37" s="15"/>
      <c r="B37" s="94" t="s">
        <v>23</v>
      </c>
      <c r="C37" s="95"/>
      <c r="D37" s="95"/>
      <c r="E37" s="95"/>
      <c r="F37" s="95"/>
      <c r="G37" s="17"/>
      <c r="H37" s="17"/>
    </row>
    <row r="38" ht="11.25" hidden="1"/>
    <row r="39" ht="11.25" hidden="1"/>
    <row r="40" ht="11.25" hidden="1">
      <c r="B40" s="1" t="s">
        <v>33</v>
      </c>
    </row>
    <row r="41" ht="11.25" hidden="1">
      <c r="B41" s="1" t="s">
        <v>34</v>
      </c>
    </row>
  </sheetData>
  <sheetProtection password="C65A" sheet="1" objects="1" scenarios="1" selectLockedCells="1"/>
  <mergeCells count="7">
    <mergeCell ref="B37:F37"/>
    <mergeCell ref="C35:E35"/>
    <mergeCell ref="B2:G2"/>
    <mergeCell ref="G4:H4"/>
    <mergeCell ref="D5:E5"/>
    <mergeCell ref="C31:E31"/>
    <mergeCell ref="C33:E33"/>
  </mergeCells>
  <dataValidations count="3">
    <dataValidation type="whole" operator="greaterThanOrEqual" allowBlank="1" showErrorMessage="1" errorTitle="Errore" error="Devi immettere un numero intero maggiore od eguale a 0" sqref="D10 D26 D22 D14">
      <formula1>0</formula1>
    </dataValidation>
    <dataValidation type="list" operator="greaterThanOrEqual" allowBlank="1" showErrorMessage="1" errorTitle="Errore" error="Devi immettere SI oppure NO" sqref="D12 D28 D24 D16">
      <formula1>$B$40:$B$41</formula1>
    </dataValidation>
    <dataValidation type="decimal" operator="greaterThanOrEqual" allowBlank="1" showErrorMessage="1" errorTitle="Errore" error="Devi immettere un numero maggiore od eguale a 0" sqref="D18:D19 D30">
      <formula1>0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 r:id="rId1"/>
  <headerFooter alignWithMargins="0">
    <oddFooter>&amp;L&amp;8MPI - DGPFB - Foglio calcolo FIS 2006/07 v1.10&amp;C&amp;8&amp;D [&amp;T]&amp;R&amp;8[&amp;A]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E1">
      <pane ySplit="6" topLeftCell="A16" activePane="bottomLeft" state="frozen"/>
      <selection pane="topLeft" activeCell="D10" sqref="D10"/>
      <selection pane="bottomLeft" activeCell="M18" sqref="M18"/>
    </sheetView>
  </sheetViews>
  <sheetFormatPr defaultColWidth="9.140625" defaultRowHeight="12.75"/>
  <cols>
    <col min="1" max="1" width="1.57421875" style="1" customWidth="1"/>
    <col min="2" max="2" width="32.7109375" style="1" customWidth="1"/>
    <col min="3" max="3" width="10.00390625" style="1" customWidth="1"/>
    <col min="4" max="4" width="10.00390625" style="2" customWidth="1"/>
    <col min="5" max="5" width="20.28125" style="1" customWidth="1"/>
    <col min="6" max="6" width="15.421875" style="1" customWidth="1"/>
    <col min="7" max="8" width="15.421875" style="3" customWidth="1"/>
    <col min="9" max="16384" width="9.140625" style="1" customWidth="1"/>
  </cols>
  <sheetData>
    <row r="1" spans="1:8" ht="9" customHeight="1">
      <c r="A1" s="15"/>
      <c r="B1" s="15"/>
      <c r="C1" s="15"/>
      <c r="D1" s="16"/>
      <c r="E1" s="15"/>
      <c r="F1" s="15"/>
      <c r="G1" s="17"/>
      <c r="H1" s="17"/>
    </row>
    <row r="2" spans="1:8" ht="39.75" customHeight="1">
      <c r="A2" s="15"/>
      <c r="B2" s="99" t="s">
        <v>9</v>
      </c>
      <c r="C2" s="100"/>
      <c r="D2" s="100"/>
      <c r="E2" s="100"/>
      <c r="F2" s="100"/>
      <c r="G2" s="100"/>
      <c r="H2" s="5" t="s">
        <v>47</v>
      </c>
    </row>
    <row r="3" spans="1:8" ht="12" thickBot="1">
      <c r="A3" s="15"/>
      <c r="B3" s="15"/>
      <c r="C3" s="15"/>
      <c r="D3" s="16"/>
      <c r="E3" s="15"/>
      <c r="F3" s="15"/>
      <c r="G3" s="17"/>
      <c r="H3" s="17"/>
    </row>
    <row r="4" spans="1:8" ht="12" thickBot="1">
      <c r="A4" s="15"/>
      <c r="B4" s="70" t="s">
        <v>50</v>
      </c>
      <c r="C4" s="68"/>
      <c r="D4" s="69"/>
      <c r="E4" s="68"/>
      <c r="F4" s="68"/>
      <c r="G4" s="101" t="s">
        <v>5</v>
      </c>
      <c r="H4" s="102"/>
    </row>
    <row r="5" spans="1:8" ht="33.75">
      <c r="A5" s="15"/>
      <c r="B5" s="18" t="s">
        <v>0</v>
      </c>
      <c r="C5" s="19" t="s">
        <v>22</v>
      </c>
      <c r="D5" s="96" t="s">
        <v>2</v>
      </c>
      <c r="E5" s="103"/>
      <c r="F5" s="20" t="s">
        <v>1</v>
      </c>
      <c r="G5" s="21" t="s">
        <v>3</v>
      </c>
      <c r="H5" s="21" t="s">
        <v>4</v>
      </c>
    </row>
    <row r="6" spans="1:8" ht="11.25">
      <c r="A6" s="15"/>
      <c r="B6" s="15"/>
      <c r="C6" s="22" t="s">
        <v>24</v>
      </c>
      <c r="D6" s="22" t="s">
        <v>25</v>
      </c>
      <c r="E6" s="23"/>
      <c r="F6" s="22" t="s">
        <v>26</v>
      </c>
      <c r="G6" s="24" t="s">
        <v>27</v>
      </c>
      <c r="H6" s="24" t="s">
        <v>28</v>
      </c>
    </row>
    <row r="7" spans="1:8" ht="11.25">
      <c r="A7" s="15"/>
      <c r="B7" s="15"/>
      <c r="C7" s="15"/>
      <c r="D7" s="16"/>
      <c r="E7" s="15"/>
      <c r="F7" s="15"/>
      <c r="G7" s="17"/>
      <c r="H7" s="17"/>
    </row>
    <row r="8" spans="1:8" ht="11.25">
      <c r="A8" s="15"/>
      <c r="B8" s="6" t="s">
        <v>15</v>
      </c>
      <c r="C8" s="7"/>
      <c r="D8" s="8"/>
      <c r="E8" s="7"/>
      <c r="F8" s="7"/>
      <c r="G8" s="9"/>
      <c r="H8" s="10"/>
    </row>
    <row r="9" spans="1:8" ht="3" customHeight="1">
      <c r="A9" s="15"/>
      <c r="B9" s="25"/>
      <c r="C9" s="26"/>
      <c r="D9" s="27"/>
      <c r="E9" s="26"/>
      <c r="F9" s="26"/>
      <c r="G9" s="28"/>
      <c r="H9" s="29"/>
    </row>
    <row r="10" spans="1:8" ht="75" customHeight="1">
      <c r="A10" s="15"/>
      <c r="B10" s="93" t="s">
        <v>87</v>
      </c>
      <c r="C10" s="33">
        <v>1549.37</v>
      </c>
      <c r="D10" s="67">
        <v>0</v>
      </c>
      <c r="E10" s="72" t="s">
        <v>51</v>
      </c>
      <c r="F10" s="54">
        <f>C10*D10</f>
        <v>0</v>
      </c>
      <c r="G10" s="54">
        <f>F10*0.242</f>
        <v>0</v>
      </c>
      <c r="H10" s="55">
        <f>F10*0.085</f>
        <v>0</v>
      </c>
    </row>
    <row r="11" spans="1:8" ht="3" customHeight="1">
      <c r="A11" s="15"/>
      <c r="B11" s="34"/>
      <c r="C11" s="38"/>
      <c r="D11" s="59"/>
      <c r="E11" s="37"/>
      <c r="F11" s="38"/>
      <c r="G11" s="38"/>
      <c r="H11" s="39"/>
    </row>
    <row r="12" spans="1:8" ht="75" customHeight="1">
      <c r="A12" s="15"/>
      <c r="B12" s="93" t="s">
        <v>54</v>
      </c>
      <c r="C12" s="33">
        <v>1032.91</v>
      </c>
      <c r="D12" s="67">
        <v>0</v>
      </c>
      <c r="E12" s="72" t="s">
        <v>68</v>
      </c>
      <c r="F12" s="54">
        <f>C12*D12</f>
        <v>0</v>
      </c>
      <c r="G12" s="54">
        <f>F12*0.242</f>
        <v>0</v>
      </c>
      <c r="H12" s="55">
        <f>F12*0.085</f>
        <v>0</v>
      </c>
    </row>
    <row r="13" spans="1:8" ht="3" customHeight="1">
      <c r="A13" s="15"/>
      <c r="B13" s="34"/>
      <c r="C13" s="38"/>
      <c r="D13" s="59"/>
      <c r="E13" s="37"/>
      <c r="F13" s="38"/>
      <c r="G13" s="38"/>
      <c r="H13" s="39"/>
    </row>
    <row r="14" spans="1:8" ht="75" customHeight="1">
      <c r="A14" s="15"/>
      <c r="B14" s="93" t="s">
        <v>66</v>
      </c>
      <c r="C14" s="33">
        <v>619.74</v>
      </c>
      <c r="D14" s="67">
        <v>0</v>
      </c>
      <c r="E14" s="72" t="s">
        <v>69</v>
      </c>
      <c r="F14" s="54">
        <f>C14*D14</f>
        <v>0</v>
      </c>
      <c r="G14" s="54">
        <f>F14*0.242</f>
        <v>0</v>
      </c>
      <c r="H14" s="55">
        <f>F14*0.085</f>
        <v>0</v>
      </c>
    </row>
    <row r="15" spans="1:8" ht="3" customHeight="1">
      <c r="A15" s="15"/>
      <c r="B15" s="34"/>
      <c r="C15" s="38"/>
      <c r="D15" s="59"/>
      <c r="E15" s="37"/>
      <c r="F15" s="38"/>
      <c r="G15" s="38"/>
      <c r="H15" s="39"/>
    </row>
    <row r="16" spans="1:8" ht="75" customHeight="1">
      <c r="A16" s="15"/>
      <c r="B16" s="62" t="s">
        <v>52</v>
      </c>
      <c r="C16" s="71"/>
      <c r="D16" s="67">
        <v>0</v>
      </c>
      <c r="E16" s="32" t="s">
        <v>53</v>
      </c>
      <c r="F16" s="54">
        <f>D16</f>
        <v>0</v>
      </c>
      <c r="G16" s="54">
        <f>F16*0.242</f>
        <v>0</v>
      </c>
      <c r="H16" s="55">
        <f>F16*0.085</f>
        <v>0</v>
      </c>
    </row>
    <row r="17" spans="1:8" ht="3" customHeight="1">
      <c r="A17" s="15"/>
      <c r="B17" s="34"/>
      <c r="C17" s="38"/>
      <c r="D17" s="59"/>
      <c r="E17" s="37"/>
      <c r="F17" s="38"/>
      <c r="G17" s="38"/>
      <c r="H17" s="39"/>
    </row>
    <row r="18" spans="1:8" ht="75" customHeight="1">
      <c r="A18" s="15"/>
      <c r="B18" s="62" t="s">
        <v>55</v>
      </c>
      <c r="C18" s="33">
        <v>284.05</v>
      </c>
      <c r="D18" s="67">
        <v>0</v>
      </c>
      <c r="E18" s="32" t="s">
        <v>67</v>
      </c>
      <c r="F18" s="54">
        <f>C18*D18</f>
        <v>0</v>
      </c>
      <c r="G18" s="54">
        <f>F18*0.242</f>
        <v>0</v>
      </c>
      <c r="H18" s="55">
        <f>F18*0.085</f>
        <v>0</v>
      </c>
    </row>
    <row r="19" spans="1:8" ht="3" customHeight="1">
      <c r="A19" s="15"/>
      <c r="B19" s="34"/>
      <c r="C19" s="38"/>
      <c r="D19" s="59"/>
      <c r="E19" s="37"/>
      <c r="F19" s="38"/>
      <c r="G19" s="38"/>
      <c r="H19" s="39"/>
    </row>
    <row r="20" spans="1:8" ht="75" customHeight="1">
      <c r="A20" s="15"/>
      <c r="B20" s="62" t="s">
        <v>70</v>
      </c>
      <c r="C20" s="33">
        <v>17.04</v>
      </c>
      <c r="D20" s="74">
        <v>0</v>
      </c>
      <c r="E20" s="32" t="s">
        <v>78</v>
      </c>
      <c r="F20" s="54">
        <f>C20*D20</f>
        <v>0</v>
      </c>
      <c r="G20" s="54">
        <f>F20*0.242</f>
        <v>0</v>
      </c>
      <c r="H20" s="55">
        <f>F20*0.085</f>
        <v>0</v>
      </c>
    </row>
    <row r="21" spans="1:8" ht="3" customHeight="1">
      <c r="A21" s="15"/>
      <c r="B21" s="34"/>
      <c r="C21" s="38"/>
      <c r="D21" s="73"/>
      <c r="E21" s="37"/>
      <c r="F21" s="38"/>
      <c r="G21" s="38"/>
      <c r="H21" s="39"/>
    </row>
    <row r="22" spans="1:8" ht="75" customHeight="1">
      <c r="A22" s="15"/>
      <c r="B22" s="62" t="s">
        <v>71</v>
      </c>
      <c r="C22" s="33">
        <v>14.2</v>
      </c>
      <c r="D22" s="74">
        <v>0</v>
      </c>
      <c r="E22" s="32" t="s">
        <v>79</v>
      </c>
      <c r="F22" s="54">
        <f>C22*D22</f>
        <v>0</v>
      </c>
      <c r="G22" s="54">
        <f>F22*0.242</f>
        <v>0</v>
      </c>
      <c r="H22" s="55">
        <f>F22*0.085</f>
        <v>0</v>
      </c>
    </row>
    <row r="23" spans="1:8" ht="3" customHeight="1">
      <c r="A23" s="15"/>
      <c r="B23" s="34"/>
      <c r="C23" s="38"/>
      <c r="D23" s="59"/>
      <c r="E23" s="37"/>
      <c r="F23" s="38"/>
      <c r="G23" s="38"/>
      <c r="H23" s="39"/>
    </row>
    <row r="24" spans="1:8" ht="75" customHeight="1">
      <c r="A24" s="15"/>
      <c r="B24" s="62" t="s">
        <v>72</v>
      </c>
      <c r="C24" s="33">
        <v>34.09</v>
      </c>
      <c r="D24" s="74">
        <v>0</v>
      </c>
      <c r="E24" s="32" t="s">
        <v>80</v>
      </c>
      <c r="F24" s="54">
        <f>C24*D24</f>
        <v>0</v>
      </c>
      <c r="G24" s="54">
        <f>F24*0.242</f>
        <v>0</v>
      </c>
      <c r="H24" s="55">
        <f>F24*0.085</f>
        <v>0</v>
      </c>
    </row>
    <row r="25" spans="1:8" ht="3" customHeight="1">
      <c r="A25" s="15"/>
      <c r="B25" s="34"/>
      <c r="C25" s="38"/>
      <c r="D25" s="59"/>
      <c r="E25" s="37"/>
      <c r="F25" s="38"/>
      <c r="G25" s="38"/>
      <c r="H25" s="39"/>
    </row>
    <row r="26" spans="1:8" ht="75" customHeight="1" thickBot="1">
      <c r="A26" s="15"/>
      <c r="B26" s="65" t="s">
        <v>73</v>
      </c>
      <c r="C26" s="43">
        <v>28.41</v>
      </c>
      <c r="D26" s="76">
        <v>0</v>
      </c>
      <c r="E26" s="42" t="s">
        <v>81</v>
      </c>
      <c r="F26" s="56">
        <f>C26*D26</f>
        <v>0</v>
      </c>
      <c r="G26" s="56">
        <f>F26*0.242</f>
        <v>0</v>
      </c>
      <c r="H26" s="57">
        <f>F26*0.085</f>
        <v>0</v>
      </c>
    </row>
    <row r="27" spans="1:8" ht="11.25">
      <c r="A27" s="15"/>
      <c r="B27" s="44"/>
      <c r="C27" s="47"/>
      <c r="D27" s="46"/>
      <c r="E27" s="44"/>
      <c r="F27" s="47"/>
      <c r="G27" s="45"/>
      <c r="H27" s="45"/>
    </row>
    <row r="28" spans="1:8" ht="25.5" customHeight="1">
      <c r="A28" s="15"/>
      <c r="B28" s="17"/>
      <c r="C28" s="96" t="s">
        <v>18</v>
      </c>
      <c r="D28" s="97"/>
      <c r="E28" s="98"/>
      <c r="F28" s="58">
        <f>SUM(F10,F12,F14,F16,F18,F20,F22,F24,F26)</f>
        <v>0</v>
      </c>
      <c r="G28" s="58">
        <f>SUM(G10,G12,G14,G16,G18,G20,G22,G24,G26)</f>
        <v>0</v>
      </c>
      <c r="H28" s="58">
        <f>SUM(H10,H12,H14,H16,H18,H20,H22,H24,H26)</f>
        <v>0</v>
      </c>
    </row>
    <row r="29" spans="1:8" ht="11.25">
      <c r="A29" s="15"/>
      <c r="B29" s="15"/>
      <c r="C29" s="15"/>
      <c r="D29" s="16"/>
      <c r="E29" s="15"/>
      <c r="F29" s="15"/>
      <c r="G29" s="17"/>
      <c r="H29" s="17"/>
    </row>
    <row r="30" spans="1:8" ht="25.5" customHeight="1">
      <c r="A30" s="15"/>
      <c r="B30" s="17"/>
      <c r="C30" s="96" t="s">
        <v>56</v>
      </c>
      <c r="D30" s="97"/>
      <c r="E30" s="98"/>
      <c r="F30" s="58">
        <f>SUM(F28:H28)</f>
        <v>0</v>
      </c>
      <c r="G30" s="4"/>
      <c r="H30" s="15"/>
    </row>
    <row r="31" spans="1:8" ht="11.25">
      <c r="A31" s="15"/>
      <c r="B31" s="17"/>
      <c r="C31" s="15"/>
      <c r="D31" s="16"/>
      <c r="E31" s="15"/>
      <c r="F31" s="15"/>
      <c r="G31" s="17"/>
      <c r="H31" s="17"/>
    </row>
    <row r="32" spans="1:8" ht="11.25">
      <c r="A32" s="15"/>
      <c r="B32" s="94" t="s">
        <v>23</v>
      </c>
      <c r="C32" s="95"/>
      <c r="D32" s="95"/>
      <c r="E32" s="95"/>
      <c r="F32" s="95"/>
      <c r="G32" s="17"/>
      <c r="H32" s="17"/>
    </row>
    <row r="33" ht="11.25" hidden="1"/>
    <row r="34" ht="11.25" hidden="1"/>
    <row r="35" ht="11.25" hidden="1">
      <c r="B35" s="1" t="s">
        <v>33</v>
      </c>
    </row>
    <row r="36" ht="11.25" hidden="1">
      <c r="B36" s="1" t="s">
        <v>34</v>
      </c>
    </row>
  </sheetData>
  <sheetProtection selectLockedCells="1"/>
  <mergeCells count="6">
    <mergeCell ref="B32:F32"/>
    <mergeCell ref="C30:E30"/>
    <mergeCell ref="B2:G2"/>
    <mergeCell ref="G4:H4"/>
    <mergeCell ref="D5:E5"/>
    <mergeCell ref="C28:E28"/>
  </mergeCells>
  <dataValidations count="2">
    <dataValidation type="whole" operator="greaterThanOrEqual" allowBlank="1" showErrorMessage="1" errorTitle="Errore" error="Devi immettere un numero intero maggiore od eguale a 0" sqref="D20 D22 D24 D26 D14 D12 D10">
      <formula1>0</formula1>
    </dataValidation>
    <dataValidation type="decimal" operator="greaterThanOrEqual" allowBlank="1" showErrorMessage="1" errorTitle="Errore" error="Devi immettere un numero maggiore od eguale a 0" sqref="D18 D16">
      <formula1>0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46" r:id="rId1"/>
  <headerFooter alignWithMargins="0">
    <oddFooter>&amp;L&amp;8MPI - DGPFB - Foglio calcolo FIS 2006/07 v1.10&amp;C&amp;8&amp;D [&amp;T]&amp;R&amp;8[&amp;A]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.57421875" style="75" customWidth="1"/>
    <col min="2" max="2" width="32.7109375" style="75" customWidth="1"/>
    <col min="3" max="4" width="10.00390625" style="75" customWidth="1"/>
    <col min="5" max="5" width="20.28125" style="75" customWidth="1"/>
    <col min="6" max="8" width="15.421875" style="75" customWidth="1"/>
    <col min="9" max="16384" width="9.140625" style="75" customWidth="1"/>
  </cols>
  <sheetData>
    <row r="1" spans="1:8" s="1" customFormat="1" ht="9" customHeight="1">
      <c r="A1" s="15"/>
      <c r="B1" s="15"/>
      <c r="C1" s="15"/>
      <c r="D1" s="16"/>
      <c r="E1" s="15"/>
      <c r="F1" s="15"/>
      <c r="G1" s="17"/>
      <c r="H1" s="17"/>
    </row>
    <row r="2" spans="1:8" s="1" customFormat="1" ht="39.75" customHeight="1">
      <c r="A2" s="15"/>
      <c r="B2" s="99" t="s">
        <v>9</v>
      </c>
      <c r="C2" s="100"/>
      <c r="D2" s="100"/>
      <c r="E2" s="100"/>
      <c r="F2" s="100"/>
      <c r="G2" s="100"/>
      <c r="H2" s="5" t="s">
        <v>74</v>
      </c>
    </row>
    <row r="3" spans="1:8" s="1" customFormat="1" ht="11.25">
      <c r="A3" s="15"/>
      <c r="B3" s="15"/>
      <c r="C3" s="15"/>
      <c r="D3" s="16"/>
      <c r="E3" s="15"/>
      <c r="F3" s="15"/>
      <c r="G3" s="17"/>
      <c r="H3" s="17"/>
    </row>
    <row r="4" spans="1:8" s="1" customFormat="1" ht="11.25">
      <c r="A4" s="15"/>
      <c r="B4" s="70" t="s">
        <v>75</v>
      </c>
      <c r="C4" s="68"/>
      <c r="D4" s="69"/>
      <c r="E4" s="68"/>
      <c r="F4" s="68"/>
      <c r="G4" s="68"/>
      <c r="H4" s="68"/>
    </row>
    <row r="5" spans="1:8" s="1" customFormat="1" ht="11.25">
      <c r="A5" s="15"/>
      <c r="B5" s="37"/>
      <c r="C5" s="28"/>
      <c r="D5" s="51"/>
      <c r="E5" s="37"/>
      <c r="F5" s="38"/>
      <c r="G5" s="47"/>
      <c r="H5" s="47"/>
    </row>
    <row r="6" spans="1:8" s="1" customFormat="1" ht="25.5" customHeight="1">
      <c r="A6" s="15"/>
      <c r="B6" s="96" t="s">
        <v>57</v>
      </c>
      <c r="C6" s="106"/>
      <c r="D6" s="109"/>
      <c r="E6" s="66">
        <f>'Calcolo FIS 1 di 4'!F30</f>
        <v>0</v>
      </c>
      <c r="F6" s="63"/>
      <c r="G6" s="38"/>
      <c r="H6" s="38"/>
    </row>
    <row r="7" spans="1:8" s="1" customFormat="1" ht="11.25">
      <c r="A7" s="15"/>
      <c r="B7" s="17"/>
      <c r="C7" s="17"/>
      <c r="D7" s="16"/>
      <c r="E7" s="15"/>
      <c r="F7" s="64"/>
      <c r="G7" s="47"/>
      <c r="H7" s="47"/>
    </row>
    <row r="8" spans="1:8" s="1" customFormat="1" ht="25.5" customHeight="1">
      <c r="A8" s="15"/>
      <c r="B8" s="96" t="s">
        <v>58</v>
      </c>
      <c r="C8" s="106"/>
      <c r="D8" s="109"/>
      <c r="E8" s="66">
        <f>'Calcolo FIS 2 di 4'!F20</f>
        <v>0</v>
      </c>
      <c r="F8" s="63"/>
      <c r="G8" s="38"/>
      <c r="H8" s="38"/>
    </row>
    <row r="9" spans="1:8" s="1" customFormat="1" ht="11.25">
      <c r="A9" s="15"/>
      <c r="B9" s="17"/>
      <c r="C9" s="17"/>
      <c r="D9" s="16"/>
      <c r="E9" s="15"/>
      <c r="F9" s="64"/>
      <c r="G9" s="47"/>
      <c r="H9" s="47"/>
    </row>
    <row r="10" spans="1:8" s="1" customFormat="1" ht="25.5" customHeight="1">
      <c r="A10" s="15"/>
      <c r="B10" s="96" t="s">
        <v>59</v>
      </c>
      <c r="C10" s="106"/>
      <c r="D10" s="109"/>
      <c r="E10" s="66">
        <f>'Calcolo FIS 3 di 4'!F35</f>
        <v>0</v>
      </c>
      <c r="F10" s="63"/>
      <c r="G10" s="38"/>
      <c r="H10" s="38"/>
    </row>
    <row r="11" spans="1:8" s="1" customFormat="1" ht="11.25">
      <c r="A11" s="15"/>
      <c r="B11" s="17"/>
      <c r="C11" s="17"/>
      <c r="D11" s="16"/>
      <c r="E11" s="15"/>
      <c r="F11" s="64"/>
      <c r="G11" s="47"/>
      <c r="H11" s="47"/>
    </row>
    <row r="12" spans="1:8" s="1" customFormat="1" ht="25.5" customHeight="1">
      <c r="A12" s="15"/>
      <c r="B12" s="96" t="s">
        <v>76</v>
      </c>
      <c r="C12" s="106"/>
      <c r="D12" s="109"/>
      <c r="E12" s="66">
        <f>'Calcolo FIS 4 di 4'!F30</f>
        <v>0</v>
      </c>
      <c r="F12" s="63"/>
      <c r="G12" s="38"/>
      <c r="H12" s="38"/>
    </row>
    <row r="13" spans="1:8" s="1" customFormat="1" ht="11.25">
      <c r="A13" s="15"/>
      <c r="B13" s="17"/>
      <c r="C13" s="17"/>
      <c r="D13" s="16"/>
      <c r="E13" s="15"/>
      <c r="F13" s="64"/>
      <c r="G13" s="47"/>
      <c r="H13" s="47"/>
    </row>
    <row r="14" spans="1:8" s="1" customFormat="1" ht="25.5" customHeight="1">
      <c r="A14" s="15"/>
      <c r="B14" s="96" t="s">
        <v>85</v>
      </c>
      <c r="C14" s="106"/>
      <c r="D14" s="106"/>
      <c r="E14" s="107"/>
      <c r="F14" s="52">
        <v>0</v>
      </c>
      <c r="G14" s="38"/>
      <c r="H14" s="38"/>
    </row>
    <row r="15" spans="1:8" s="1" customFormat="1" ht="11.25">
      <c r="A15" s="15"/>
      <c r="B15" s="17"/>
      <c r="C15" s="17"/>
      <c r="D15" s="16"/>
      <c r="E15" s="15"/>
      <c r="F15" s="64"/>
      <c r="G15" s="47"/>
      <c r="H15" s="47"/>
    </row>
    <row r="16" spans="1:8" s="1" customFormat="1" ht="25.5" customHeight="1">
      <c r="A16" s="15"/>
      <c r="B16" s="17"/>
      <c r="C16" s="108" t="s">
        <v>19</v>
      </c>
      <c r="D16" s="97"/>
      <c r="E16" s="98"/>
      <c r="F16" s="58">
        <f>E6+E8+E10+E12+F14</f>
        <v>0</v>
      </c>
      <c r="G16" s="4"/>
      <c r="H16" s="15"/>
    </row>
  </sheetData>
  <sheetProtection password="8F3E" sheet="1" objects="1" scenarios="1" selectLockedCells="1"/>
  <mergeCells count="7">
    <mergeCell ref="B14:E14"/>
    <mergeCell ref="C16:E16"/>
    <mergeCell ref="B10:D10"/>
    <mergeCell ref="B2:G2"/>
    <mergeCell ref="B12:D12"/>
    <mergeCell ref="B6:D6"/>
    <mergeCell ref="B8:D8"/>
  </mergeCells>
  <dataValidations count="1">
    <dataValidation type="decimal" allowBlank="1" showErrorMessage="1" errorTitle="Errore" error="Devi inserire un numero decimale maggiore od eguale a zero" sqref="F14">
      <formula1>0</formula1>
      <formula2>100000000</formula2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 r:id="rId1"/>
  <headerFooter alignWithMargins="0">
    <oddFooter>&amp;L&amp;8MPI - DGPFB - Foglio calcolo FIS 2006/07 v1.10&amp;C&amp;8&amp;D [&amp;T]&amp;R&amp;8[&amp;A]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2007-05-04T10:41:22Z</cp:lastPrinted>
  <dcterms:created xsi:type="dcterms:W3CDTF">2004-01-27T09:32:35Z</dcterms:created>
  <dcterms:modified xsi:type="dcterms:W3CDTF">2007-06-06T14:09:45Z</dcterms:modified>
  <cp:category/>
  <cp:version/>
  <cp:contentType/>
  <cp:contentStatus/>
</cp:coreProperties>
</file>